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dl360\D\情報システム\■Web\ナ行\ﾆﾌ-日本フィットネス協会\更新依頼\★2023\1006_ウェブサイト差し替え・更新依頼\支給データ\rename後\"/>
    </mc:Choice>
  </mc:AlternateContent>
  <xr:revisionPtr revIDLastSave="0" documentId="8_{3F946080-18D0-4EAF-9F46-7E62F9EEE7DE}" xr6:coauthVersionLast="47" xr6:coauthVersionMax="47" xr10:uidLastSave="{00000000-0000-0000-0000-000000000000}"/>
  <bookViews>
    <workbookView xWindow="8985" yWindow="555" windowWidth="19440" windowHeight="13965" tabRatio="537" xr2:uid="{00000000-000D-0000-FFFF-FFFF00000000}"/>
  </bookViews>
  <sheets>
    <sheet name="受験者名簿（～30名用）" sheetId="1" r:id="rId1"/>
    <sheet name="受験者名簿（～30名用） 【入力例】" sheetId="6" r:id="rId2"/>
    <sheet name="インポートファイル" sheetId="2" state="hidden" r:id="rId3"/>
    <sheet name="封筒印刷用" sheetId="7" state="hidden" r:id="rId4"/>
  </sheets>
  <definedNames>
    <definedName name="_xlnm.Print_Area" localSheetId="0">'受験者名簿（～30名用）'!$A$1:$AN$34</definedName>
    <definedName name="_xlnm.Print_Area" localSheetId="1">'受験者名簿（～30名用） 【入力例】'!$A$1:$AN$34</definedName>
    <definedName name="_xlnm.Print_Area" localSheetId="3">封筒印刷用!$A$1:$AJ$34</definedName>
    <definedName name="_xlnm.Print_Titles" localSheetId="0">'受験者名簿（～30名用）'!$1:$1</definedName>
    <definedName name="_xlnm.Print_Titles" localSheetId="1">'受験者名簿（～30名用） 【入力例】'!$1:$1</definedName>
    <definedName name="_xlnm.Print_Titles" localSheetId="3">封筒印刷用!$1:$1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H2" i="2"/>
  <c r="G3" i="2"/>
  <c r="H3" i="2"/>
  <c r="G4" i="2"/>
  <c r="H4" i="2"/>
  <c r="G5" i="2" l="1"/>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V33" i="1" l="1"/>
  <c r="W33" i="1"/>
  <c r="X33" i="1"/>
  <c r="Y33" i="1"/>
  <c r="Z33" i="1"/>
  <c r="AA33" i="1"/>
  <c r="AA34" i="1" s="1"/>
  <c r="AB33" i="1"/>
  <c r="AB34" i="1" s="1"/>
  <c r="AC33" i="1"/>
  <c r="AD33" i="1"/>
  <c r="AE33" i="1"/>
  <c r="AF33" i="1"/>
  <c r="AG33" i="1"/>
  <c r="AH33" i="1"/>
  <c r="AI33" i="1"/>
  <c r="AJ33" i="1"/>
  <c r="AK33" i="1"/>
  <c r="AL33" i="1"/>
  <c r="AM33" i="1"/>
  <c r="AN33" i="1"/>
  <c r="AN34" i="1" s="1"/>
  <c r="U33" i="1"/>
  <c r="F7" i="2"/>
  <c r="F11" i="2"/>
  <c r="F15" i="2"/>
  <c r="F19" i="2"/>
  <c r="F23" i="2"/>
  <c r="F27" i="2"/>
  <c r="F31" i="2"/>
  <c r="Q3" i="7"/>
  <c r="R3" i="7"/>
  <c r="R33" i="7" s="1"/>
  <c r="S3" i="7"/>
  <c r="S33" i="7" s="1"/>
  <c r="T3" i="7"/>
  <c r="U3" i="7"/>
  <c r="V3" i="7"/>
  <c r="W3" i="7"/>
  <c r="X3" i="7"/>
  <c r="Q4" i="7"/>
  <c r="R4" i="7"/>
  <c r="S4" i="7"/>
  <c r="T4" i="7"/>
  <c r="U4" i="7"/>
  <c r="V4" i="7"/>
  <c r="W4" i="7"/>
  <c r="W33" i="7" s="1"/>
  <c r="X4" i="7"/>
  <c r="Q5" i="7"/>
  <c r="R5" i="7"/>
  <c r="S5" i="7"/>
  <c r="T5" i="7"/>
  <c r="U5" i="7"/>
  <c r="V5" i="7"/>
  <c r="W5" i="7"/>
  <c r="X5" i="7"/>
  <c r="Q6" i="7"/>
  <c r="R6" i="7"/>
  <c r="S6" i="7"/>
  <c r="T6" i="7"/>
  <c r="U6" i="7"/>
  <c r="V6" i="7"/>
  <c r="W6" i="7"/>
  <c r="X6" i="7"/>
  <c r="Q7" i="7"/>
  <c r="R7" i="7"/>
  <c r="S7" i="7"/>
  <c r="T7" i="7"/>
  <c r="U7" i="7"/>
  <c r="V7" i="7"/>
  <c r="W7" i="7"/>
  <c r="X7" i="7"/>
  <c r="Q8" i="7"/>
  <c r="R8" i="7"/>
  <c r="S8" i="7"/>
  <c r="T8" i="7"/>
  <c r="U8" i="7"/>
  <c r="V8" i="7"/>
  <c r="W8" i="7"/>
  <c r="X8" i="7"/>
  <c r="Q9" i="7"/>
  <c r="R9" i="7"/>
  <c r="S9" i="7"/>
  <c r="T9" i="7"/>
  <c r="U9" i="7"/>
  <c r="V9" i="7"/>
  <c r="W9" i="7"/>
  <c r="X9" i="7"/>
  <c r="Q10" i="7"/>
  <c r="R10" i="7"/>
  <c r="S10" i="7"/>
  <c r="T10" i="7"/>
  <c r="U10" i="7"/>
  <c r="V10" i="7"/>
  <c r="W10" i="7"/>
  <c r="X10" i="7"/>
  <c r="Q11" i="7"/>
  <c r="R11" i="7"/>
  <c r="S11" i="7"/>
  <c r="T11" i="7"/>
  <c r="U11" i="7"/>
  <c r="V11" i="7"/>
  <c r="W11" i="7"/>
  <c r="X11" i="7"/>
  <c r="Q12" i="7"/>
  <c r="R12" i="7"/>
  <c r="S12" i="7"/>
  <c r="T12" i="7"/>
  <c r="U12" i="7"/>
  <c r="V12" i="7"/>
  <c r="W12" i="7"/>
  <c r="X12" i="7"/>
  <c r="Q13" i="7"/>
  <c r="R13" i="7"/>
  <c r="S13" i="7"/>
  <c r="T13" i="7"/>
  <c r="U13" i="7"/>
  <c r="V13" i="7"/>
  <c r="W13" i="7"/>
  <c r="X13" i="7"/>
  <c r="Q14" i="7"/>
  <c r="R14" i="7"/>
  <c r="S14" i="7"/>
  <c r="T14" i="7"/>
  <c r="U14" i="7"/>
  <c r="V14" i="7"/>
  <c r="W14" i="7"/>
  <c r="X14" i="7"/>
  <c r="Q15" i="7"/>
  <c r="R15" i="7"/>
  <c r="S15" i="7"/>
  <c r="T15" i="7"/>
  <c r="U15" i="7"/>
  <c r="V15" i="7"/>
  <c r="W15" i="7"/>
  <c r="X15" i="7"/>
  <c r="Q16" i="7"/>
  <c r="R16" i="7"/>
  <c r="S16" i="7"/>
  <c r="T16" i="7"/>
  <c r="U16" i="7"/>
  <c r="V16" i="7"/>
  <c r="W16" i="7"/>
  <c r="X16" i="7"/>
  <c r="Q17" i="7"/>
  <c r="R17" i="7"/>
  <c r="S17" i="7"/>
  <c r="T17" i="7"/>
  <c r="U17" i="7"/>
  <c r="V17" i="7"/>
  <c r="W17" i="7"/>
  <c r="X17" i="7"/>
  <c r="Q18" i="7"/>
  <c r="R18" i="7"/>
  <c r="S18" i="7"/>
  <c r="T18" i="7"/>
  <c r="U18" i="7"/>
  <c r="V18" i="7"/>
  <c r="W18" i="7"/>
  <c r="X18" i="7"/>
  <c r="Q19" i="7"/>
  <c r="R19" i="7"/>
  <c r="S19" i="7"/>
  <c r="T19" i="7"/>
  <c r="U19" i="7"/>
  <c r="V19" i="7"/>
  <c r="W19" i="7"/>
  <c r="X19" i="7"/>
  <c r="Q20" i="7"/>
  <c r="R20" i="7"/>
  <c r="S20" i="7"/>
  <c r="T20" i="7"/>
  <c r="U20" i="7"/>
  <c r="V20" i="7"/>
  <c r="W20" i="7"/>
  <c r="X20" i="7"/>
  <c r="Q21" i="7"/>
  <c r="R21" i="7"/>
  <c r="S21" i="7"/>
  <c r="T21" i="7"/>
  <c r="U21" i="7"/>
  <c r="V21" i="7"/>
  <c r="W21" i="7"/>
  <c r="X21" i="7"/>
  <c r="Q22" i="7"/>
  <c r="R22" i="7"/>
  <c r="S22" i="7"/>
  <c r="T22" i="7"/>
  <c r="U22" i="7"/>
  <c r="V22" i="7"/>
  <c r="W22" i="7"/>
  <c r="X22" i="7"/>
  <c r="Q23" i="7"/>
  <c r="R23" i="7"/>
  <c r="S23" i="7"/>
  <c r="T23" i="7"/>
  <c r="U23" i="7"/>
  <c r="V23" i="7"/>
  <c r="W23" i="7"/>
  <c r="X23" i="7"/>
  <c r="Q24" i="7"/>
  <c r="R24" i="7"/>
  <c r="S24" i="7"/>
  <c r="T24" i="7"/>
  <c r="U24" i="7"/>
  <c r="V24" i="7"/>
  <c r="W24" i="7"/>
  <c r="X24" i="7"/>
  <c r="Q25" i="7"/>
  <c r="R25" i="7"/>
  <c r="S25" i="7"/>
  <c r="T25" i="7"/>
  <c r="U25" i="7"/>
  <c r="V25" i="7"/>
  <c r="W25" i="7"/>
  <c r="X25" i="7"/>
  <c r="Q26" i="7"/>
  <c r="R26" i="7"/>
  <c r="S26" i="7"/>
  <c r="T26" i="7"/>
  <c r="U26" i="7"/>
  <c r="V26" i="7"/>
  <c r="W26" i="7"/>
  <c r="X26" i="7"/>
  <c r="Q27" i="7"/>
  <c r="R27" i="7"/>
  <c r="S27" i="7"/>
  <c r="T27" i="7"/>
  <c r="U27" i="7"/>
  <c r="V27" i="7"/>
  <c r="W27" i="7"/>
  <c r="X27" i="7"/>
  <c r="Q28" i="7"/>
  <c r="R28" i="7"/>
  <c r="S28" i="7"/>
  <c r="T28" i="7"/>
  <c r="U28" i="7"/>
  <c r="V28" i="7"/>
  <c r="W28" i="7"/>
  <c r="X28" i="7"/>
  <c r="Q29" i="7"/>
  <c r="R29" i="7"/>
  <c r="S29" i="7"/>
  <c r="T29" i="7"/>
  <c r="U29" i="7"/>
  <c r="V29" i="7"/>
  <c r="W29" i="7"/>
  <c r="X29" i="7"/>
  <c r="Q30" i="7"/>
  <c r="R30" i="7"/>
  <c r="S30" i="7"/>
  <c r="T30" i="7"/>
  <c r="U30" i="7"/>
  <c r="V30" i="7"/>
  <c r="W30" i="7"/>
  <c r="X30" i="7"/>
  <c r="Q31" i="7"/>
  <c r="R31" i="7"/>
  <c r="S31" i="7"/>
  <c r="T31" i="7"/>
  <c r="U31" i="7"/>
  <c r="V31" i="7"/>
  <c r="W31" i="7"/>
  <c r="X31" i="7"/>
  <c r="X2" i="7"/>
  <c r="W2" i="7"/>
  <c r="V2" i="7"/>
  <c r="U2" i="7"/>
  <c r="T2" i="7"/>
  <c r="S2" i="7"/>
  <c r="R2" i="7"/>
  <c r="U33" i="7"/>
  <c r="Q2" i="7"/>
  <c r="Q32" i="7" s="1"/>
  <c r="G34" i="7"/>
  <c r="AJ33" i="7"/>
  <c r="AI33" i="7"/>
  <c r="AH33" i="7"/>
  <c r="AG33" i="7"/>
  <c r="AF33" i="7"/>
  <c r="AE33" i="7"/>
  <c r="AD33" i="7"/>
  <c r="AC33" i="7"/>
  <c r="AB33" i="7"/>
  <c r="AA33" i="7"/>
  <c r="Z33" i="7"/>
  <c r="Y33" i="7"/>
  <c r="Y34" i="7" s="1"/>
  <c r="V33" i="7"/>
  <c r="G33" i="7"/>
  <c r="AJ32" i="7"/>
  <c r="AI32" i="7"/>
  <c r="AI34" i="7" s="1"/>
  <c r="AH32" i="7"/>
  <c r="AH34" i="7" s="1"/>
  <c r="AG32" i="7"/>
  <c r="AF32" i="7"/>
  <c r="AF34" i="7" s="1"/>
  <c r="AE32" i="7"/>
  <c r="AE34" i="7" s="1"/>
  <c r="AD32" i="7"/>
  <c r="AD34" i="7" s="1"/>
  <c r="AC32" i="7"/>
  <c r="AB32" i="7"/>
  <c r="AB34" i="7" s="1"/>
  <c r="AA32" i="7"/>
  <c r="AA34" i="7" s="1"/>
  <c r="Z32" i="7"/>
  <c r="Y32"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H34" i="1"/>
  <c r="H33" i="1"/>
  <c r="AN32" i="1"/>
  <c r="AM32" i="1"/>
  <c r="AM34" i="1" s="1"/>
  <c r="AL32" i="1"/>
  <c r="AL34" i="1" s="1"/>
  <c r="AK32" i="1"/>
  <c r="AK34" i="1" s="1"/>
  <c r="AJ32" i="1"/>
  <c r="AI32" i="1"/>
  <c r="AI34" i="1" s="1"/>
  <c r="AH32" i="1"/>
  <c r="AH34" i="1" s="1"/>
  <c r="AG32" i="1"/>
  <c r="AF32" i="1"/>
  <c r="AF34" i="1" s="1"/>
  <c r="AE32" i="1"/>
  <c r="AD32" i="1"/>
  <c r="AD34" i="1" s="1"/>
  <c r="AC32" i="1"/>
  <c r="AC34" i="1" s="1"/>
  <c r="AB32" i="1"/>
  <c r="AA32" i="1"/>
  <c r="Z32" i="1"/>
  <c r="Z34" i="1" s="1"/>
  <c r="Y32" i="1"/>
  <c r="X32" i="1"/>
  <c r="W32" i="1"/>
  <c r="V32" i="1"/>
  <c r="V34" i="1" s="1"/>
  <c r="U32" i="1"/>
  <c r="H32" i="1"/>
  <c r="F30" i="2"/>
  <c r="F28" i="2"/>
  <c r="F26" i="2"/>
  <c r="F22" i="2"/>
  <c r="F18" i="2"/>
  <c r="F14" i="2"/>
  <c r="F10" i="2"/>
  <c r="F6" i="2"/>
  <c r="V33" i="6"/>
  <c r="W33" i="6"/>
  <c r="X33" i="6"/>
  <c r="Y33" i="6"/>
  <c r="Z33" i="6"/>
  <c r="AA33" i="6"/>
  <c r="AB33" i="6"/>
  <c r="AC33" i="6"/>
  <c r="AD33" i="6"/>
  <c r="AE33" i="6"/>
  <c r="AF33" i="6"/>
  <c r="AG33" i="6"/>
  <c r="AH33" i="6"/>
  <c r="AI33" i="6"/>
  <c r="AJ33" i="6"/>
  <c r="AK33" i="6"/>
  <c r="AL33" i="6"/>
  <c r="AM33" i="6"/>
  <c r="AN33" i="6"/>
  <c r="U33" i="6"/>
  <c r="V32" i="6"/>
  <c r="W32" i="6"/>
  <c r="W34" i="6" s="1"/>
  <c r="X32" i="6"/>
  <c r="X34" i="6" s="1"/>
  <c r="Y32" i="6"/>
  <c r="Y34" i="6" s="1"/>
  <c r="Z32" i="6"/>
  <c r="AA32" i="6"/>
  <c r="AA34" i="6" s="1"/>
  <c r="AB32" i="6"/>
  <c r="AC32" i="6"/>
  <c r="AD32" i="6"/>
  <c r="AE32" i="6"/>
  <c r="AE34" i="6" s="1"/>
  <c r="AF32" i="6"/>
  <c r="AF34" i="6" s="1"/>
  <c r="AG32" i="6"/>
  <c r="AG34" i="6" s="1"/>
  <c r="AH32" i="6"/>
  <c r="AI32" i="6"/>
  <c r="AI34" i="6" s="1"/>
  <c r="AJ32" i="6"/>
  <c r="AJ34" i="6" s="1"/>
  <c r="AK32" i="6"/>
  <c r="AK34" i="6" s="1"/>
  <c r="AL32" i="6"/>
  <c r="AM32" i="6"/>
  <c r="AM34" i="6" s="1"/>
  <c r="AN32" i="6"/>
  <c r="U32"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F25" i="2"/>
  <c r="F29" i="2"/>
  <c r="F24" i="2"/>
  <c r="F21" i="2"/>
  <c r="F20" i="2"/>
  <c r="F17" i="2"/>
  <c r="F16" i="2"/>
  <c r="F13" i="2"/>
  <c r="F12" i="2"/>
  <c r="F9" i="2"/>
  <c r="F8" i="2"/>
  <c r="F5" i="2"/>
  <c r="F4" i="2"/>
  <c r="A3" i="2"/>
  <c r="B3" i="2"/>
  <c r="C3" i="2"/>
  <c r="D3" i="2"/>
  <c r="E3" i="2"/>
  <c r="F3" i="2"/>
  <c r="Q3" i="2"/>
  <c r="K3" i="2"/>
  <c r="R3" i="2" s="1"/>
  <c r="L3" i="2"/>
  <c r="S3" i="2" s="1"/>
  <c r="M3" i="2"/>
  <c r="T3" i="2" s="1"/>
  <c r="N3" i="2"/>
  <c r="O3" i="2"/>
  <c r="P3" i="2"/>
  <c r="A4" i="2"/>
  <c r="B4" i="2"/>
  <c r="C4" i="2"/>
  <c r="D4" i="2"/>
  <c r="E4" i="2"/>
  <c r="Q4" i="2"/>
  <c r="K4" i="2"/>
  <c r="R4" i="2" s="1"/>
  <c r="L4" i="2"/>
  <c r="S4" i="2" s="1"/>
  <c r="M4" i="2"/>
  <c r="T4" i="2" s="1"/>
  <c r="N4" i="2"/>
  <c r="O4" i="2"/>
  <c r="P4" i="2"/>
  <c r="A5" i="2"/>
  <c r="B5" i="2"/>
  <c r="C5" i="2"/>
  <c r="D5" i="2"/>
  <c r="E5" i="2"/>
  <c r="Q5" i="2"/>
  <c r="K5" i="2"/>
  <c r="R5" i="2" s="1"/>
  <c r="L5" i="2"/>
  <c r="S5" i="2" s="1"/>
  <c r="M5" i="2"/>
  <c r="T5" i="2" s="1"/>
  <c r="N5" i="2"/>
  <c r="O5" i="2"/>
  <c r="P5" i="2"/>
  <c r="A6" i="2"/>
  <c r="B6" i="2"/>
  <c r="C6" i="2"/>
  <c r="D6" i="2"/>
  <c r="E6" i="2"/>
  <c r="Q6" i="2"/>
  <c r="K6" i="2"/>
  <c r="R6" i="2" s="1"/>
  <c r="L6" i="2"/>
  <c r="S6" i="2" s="1"/>
  <c r="M6" i="2"/>
  <c r="T6" i="2" s="1"/>
  <c r="N6" i="2"/>
  <c r="O6" i="2"/>
  <c r="P6" i="2"/>
  <c r="A7" i="2"/>
  <c r="B7" i="2"/>
  <c r="V7" i="2" s="1"/>
  <c r="C7" i="2"/>
  <c r="D7" i="2"/>
  <c r="E7" i="2"/>
  <c r="Q7" i="2"/>
  <c r="K7" i="2"/>
  <c r="R7" i="2" s="1"/>
  <c r="L7" i="2"/>
  <c r="S7" i="2" s="1"/>
  <c r="M7" i="2"/>
  <c r="T7" i="2"/>
  <c r="N7" i="2"/>
  <c r="O7" i="2"/>
  <c r="P7" i="2"/>
  <c r="A8" i="2"/>
  <c r="B8" i="2"/>
  <c r="C8" i="2"/>
  <c r="D8" i="2"/>
  <c r="E8" i="2"/>
  <c r="Q8" i="2"/>
  <c r="K8" i="2"/>
  <c r="R8" i="2" s="1"/>
  <c r="L8" i="2"/>
  <c r="S8" i="2" s="1"/>
  <c r="M8" i="2"/>
  <c r="T8" i="2" s="1"/>
  <c r="N8" i="2"/>
  <c r="O8" i="2"/>
  <c r="P8" i="2"/>
  <c r="A9" i="2"/>
  <c r="B9" i="2"/>
  <c r="C9" i="2"/>
  <c r="D9" i="2"/>
  <c r="E9" i="2"/>
  <c r="Q9" i="2"/>
  <c r="K9" i="2"/>
  <c r="R9" i="2" s="1"/>
  <c r="L9" i="2"/>
  <c r="S9" i="2" s="1"/>
  <c r="M9" i="2"/>
  <c r="T9" i="2" s="1"/>
  <c r="N9" i="2"/>
  <c r="O9" i="2"/>
  <c r="P9" i="2"/>
  <c r="A10" i="2"/>
  <c r="B10" i="2"/>
  <c r="C10" i="2"/>
  <c r="D10" i="2"/>
  <c r="E10" i="2"/>
  <c r="Q10" i="2"/>
  <c r="K10" i="2"/>
  <c r="R10" i="2" s="1"/>
  <c r="L10" i="2"/>
  <c r="S10" i="2" s="1"/>
  <c r="M10" i="2"/>
  <c r="T10" i="2" s="1"/>
  <c r="N10" i="2"/>
  <c r="O10" i="2"/>
  <c r="P10" i="2"/>
  <c r="A11" i="2"/>
  <c r="B11" i="2"/>
  <c r="C11" i="2"/>
  <c r="D11" i="2"/>
  <c r="E11" i="2"/>
  <c r="Q11" i="2"/>
  <c r="K11" i="2"/>
  <c r="R11" i="2" s="1"/>
  <c r="L11" i="2"/>
  <c r="S11" i="2" s="1"/>
  <c r="M11" i="2"/>
  <c r="T11" i="2" s="1"/>
  <c r="N11" i="2"/>
  <c r="O11" i="2"/>
  <c r="P11" i="2"/>
  <c r="A12" i="2"/>
  <c r="B12" i="2"/>
  <c r="C12" i="2"/>
  <c r="D12" i="2"/>
  <c r="E12" i="2"/>
  <c r="Q12" i="2"/>
  <c r="K12" i="2"/>
  <c r="R12" i="2" s="1"/>
  <c r="L12" i="2"/>
  <c r="S12" i="2" s="1"/>
  <c r="M12" i="2"/>
  <c r="T12" i="2" s="1"/>
  <c r="N12" i="2"/>
  <c r="O12" i="2"/>
  <c r="P12" i="2"/>
  <c r="A13" i="2"/>
  <c r="B13" i="2"/>
  <c r="C13" i="2"/>
  <c r="D13" i="2"/>
  <c r="E13" i="2"/>
  <c r="Q13" i="2"/>
  <c r="K13" i="2"/>
  <c r="R13" i="2" s="1"/>
  <c r="L13" i="2"/>
  <c r="S13" i="2" s="1"/>
  <c r="M13" i="2"/>
  <c r="T13" i="2" s="1"/>
  <c r="N13" i="2"/>
  <c r="O13" i="2"/>
  <c r="P13" i="2"/>
  <c r="A14" i="2"/>
  <c r="B14" i="2"/>
  <c r="C14" i="2"/>
  <c r="D14" i="2"/>
  <c r="E14" i="2"/>
  <c r="Q14" i="2"/>
  <c r="K14" i="2"/>
  <c r="R14" i="2" s="1"/>
  <c r="L14" i="2"/>
  <c r="S14" i="2" s="1"/>
  <c r="M14" i="2"/>
  <c r="T14" i="2" s="1"/>
  <c r="N14" i="2"/>
  <c r="O14" i="2"/>
  <c r="P14" i="2"/>
  <c r="A15" i="2"/>
  <c r="B15" i="2"/>
  <c r="C15" i="2"/>
  <c r="D15" i="2"/>
  <c r="E15" i="2"/>
  <c r="Q15" i="2"/>
  <c r="K15" i="2"/>
  <c r="R15" i="2" s="1"/>
  <c r="L15" i="2"/>
  <c r="S15" i="2" s="1"/>
  <c r="M15" i="2"/>
  <c r="T15" i="2" s="1"/>
  <c r="N15" i="2"/>
  <c r="O15" i="2"/>
  <c r="P15" i="2"/>
  <c r="A16" i="2"/>
  <c r="B16" i="2"/>
  <c r="C16" i="2"/>
  <c r="D16" i="2"/>
  <c r="E16" i="2"/>
  <c r="Q16" i="2"/>
  <c r="K16" i="2"/>
  <c r="R16" i="2" s="1"/>
  <c r="L16" i="2"/>
  <c r="S16" i="2" s="1"/>
  <c r="M16" i="2"/>
  <c r="T16" i="2" s="1"/>
  <c r="N16" i="2"/>
  <c r="O16" i="2"/>
  <c r="P16" i="2"/>
  <c r="A17" i="2"/>
  <c r="B17" i="2"/>
  <c r="C17" i="2"/>
  <c r="D17" i="2"/>
  <c r="E17" i="2"/>
  <c r="Q17" i="2"/>
  <c r="K17" i="2"/>
  <c r="R17" i="2" s="1"/>
  <c r="L17" i="2"/>
  <c r="S17" i="2"/>
  <c r="M17" i="2"/>
  <c r="T17" i="2" s="1"/>
  <c r="N17" i="2"/>
  <c r="O17" i="2"/>
  <c r="P17" i="2"/>
  <c r="A18" i="2"/>
  <c r="B18" i="2"/>
  <c r="C18" i="2"/>
  <c r="D18" i="2"/>
  <c r="E18" i="2"/>
  <c r="Q18" i="2"/>
  <c r="K18" i="2"/>
  <c r="R18" i="2" s="1"/>
  <c r="L18" i="2"/>
  <c r="S18" i="2" s="1"/>
  <c r="M18" i="2"/>
  <c r="T18" i="2" s="1"/>
  <c r="N18" i="2"/>
  <c r="O18" i="2"/>
  <c r="P18" i="2"/>
  <c r="A19" i="2"/>
  <c r="B19" i="2"/>
  <c r="C19" i="2"/>
  <c r="D19" i="2"/>
  <c r="E19" i="2"/>
  <c r="Q19" i="2"/>
  <c r="K19" i="2"/>
  <c r="R19" i="2" s="1"/>
  <c r="L19" i="2"/>
  <c r="S19" i="2" s="1"/>
  <c r="M19" i="2"/>
  <c r="T19" i="2" s="1"/>
  <c r="N19" i="2"/>
  <c r="O19" i="2"/>
  <c r="P19" i="2"/>
  <c r="A20" i="2"/>
  <c r="B20" i="2"/>
  <c r="C20" i="2"/>
  <c r="D20" i="2"/>
  <c r="E20" i="2"/>
  <c r="Q20" i="2"/>
  <c r="K20" i="2"/>
  <c r="R20" i="2" s="1"/>
  <c r="L20" i="2"/>
  <c r="S20" i="2" s="1"/>
  <c r="M20" i="2"/>
  <c r="T20" i="2" s="1"/>
  <c r="N20" i="2"/>
  <c r="O20" i="2"/>
  <c r="P20" i="2"/>
  <c r="A21" i="2"/>
  <c r="B21" i="2"/>
  <c r="C21" i="2"/>
  <c r="D21" i="2"/>
  <c r="E21" i="2"/>
  <c r="Q21" i="2"/>
  <c r="K21" i="2"/>
  <c r="R21" i="2"/>
  <c r="L21" i="2"/>
  <c r="S21" i="2" s="1"/>
  <c r="M21" i="2"/>
  <c r="T21" i="2" s="1"/>
  <c r="N21" i="2"/>
  <c r="O21" i="2"/>
  <c r="P21" i="2"/>
  <c r="A22" i="2"/>
  <c r="B22" i="2"/>
  <c r="C22" i="2"/>
  <c r="D22" i="2"/>
  <c r="E22" i="2"/>
  <c r="Q22" i="2"/>
  <c r="K22" i="2"/>
  <c r="R22" i="2" s="1"/>
  <c r="L22" i="2"/>
  <c r="S22" i="2" s="1"/>
  <c r="M22" i="2"/>
  <c r="T22" i="2" s="1"/>
  <c r="N22" i="2"/>
  <c r="O22" i="2"/>
  <c r="P22" i="2"/>
  <c r="A23" i="2"/>
  <c r="B23" i="2"/>
  <c r="C23" i="2"/>
  <c r="D23" i="2"/>
  <c r="E23" i="2"/>
  <c r="Q23" i="2"/>
  <c r="K23" i="2"/>
  <c r="R23" i="2" s="1"/>
  <c r="L23" i="2"/>
  <c r="S23" i="2" s="1"/>
  <c r="M23" i="2"/>
  <c r="T23" i="2" s="1"/>
  <c r="N23" i="2"/>
  <c r="O23" i="2"/>
  <c r="P23" i="2"/>
  <c r="A24" i="2"/>
  <c r="B24" i="2"/>
  <c r="C24" i="2"/>
  <c r="D24" i="2"/>
  <c r="E24" i="2"/>
  <c r="Q24" i="2"/>
  <c r="K24" i="2"/>
  <c r="R24" i="2" s="1"/>
  <c r="L24" i="2"/>
  <c r="S24" i="2" s="1"/>
  <c r="M24" i="2"/>
  <c r="T24" i="2" s="1"/>
  <c r="N24" i="2"/>
  <c r="O24" i="2"/>
  <c r="P24" i="2"/>
  <c r="A25" i="2"/>
  <c r="B25" i="2"/>
  <c r="C25" i="2"/>
  <c r="D25" i="2"/>
  <c r="E25" i="2"/>
  <c r="Q25" i="2"/>
  <c r="K25" i="2"/>
  <c r="R25" i="2" s="1"/>
  <c r="L25" i="2"/>
  <c r="S25" i="2" s="1"/>
  <c r="M25" i="2"/>
  <c r="T25" i="2" s="1"/>
  <c r="N25" i="2"/>
  <c r="O25" i="2"/>
  <c r="P25" i="2"/>
  <c r="A26" i="2"/>
  <c r="B26" i="2"/>
  <c r="C26" i="2"/>
  <c r="D26" i="2"/>
  <c r="E26" i="2"/>
  <c r="Q26" i="2"/>
  <c r="K26" i="2"/>
  <c r="R26" i="2" s="1"/>
  <c r="L26" i="2"/>
  <c r="S26" i="2" s="1"/>
  <c r="M26" i="2"/>
  <c r="T26" i="2" s="1"/>
  <c r="N26" i="2"/>
  <c r="O26" i="2"/>
  <c r="P26" i="2"/>
  <c r="A27" i="2"/>
  <c r="B27" i="2"/>
  <c r="C27" i="2"/>
  <c r="D27" i="2"/>
  <c r="E27" i="2"/>
  <c r="Q27" i="2"/>
  <c r="K27" i="2"/>
  <c r="R27" i="2" s="1"/>
  <c r="L27" i="2"/>
  <c r="S27" i="2" s="1"/>
  <c r="M27" i="2"/>
  <c r="T27" i="2" s="1"/>
  <c r="N27" i="2"/>
  <c r="O27" i="2"/>
  <c r="P27" i="2"/>
  <c r="A28" i="2"/>
  <c r="B28" i="2"/>
  <c r="C28" i="2"/>
  <c r="D28" i="2"/>
  <c r="E28" i="2"/>
  <c r="Q28" i="2"/>
  <c r="K28" i="2"/>
  <c r="R28" i="2" s="1"/>
  <c r="L28" i="2"/>
  <c r="S28" i="2" s="1"/>
  <c r="M28" i="2"/>
  <c r="T28" i="2" s="1"/>
  <c r="N28" i="2"/>
  <c r="O28" i="2"/>
  <c r="P28" i="2"/>
  <c r="A29" i="2"/>
  <c r="B29" i="2"/>
  <c r="C29" i="2"/>
  <c r="D29" i="2"/>
  <c r="E29" i="2"/>
  <c r="Q29" i="2"/>
  <c r="K29" i="2"/>
  <c r="R29" i="2" s="1"/>
  <c r="L29" i="2"/>
  <c r="S29" i="2" s="1"/>
  <c r="M29" i="2"/>
  <c r="T29" i="2" s="1"/>
  <c r="N29" i="2"/>
  <c r="O29" i="2"/>
  <c r="P29" i="2"/>
  <c r="A30" i="2"/>
  <c r="B30" i="2"/>
  <c r="C30" i="2"/>
  <c r="D30" i="2"/>
  <c r="E30" i="2"/>
  <c r="Q30" i="2"/>
  <c r="K30" i="2"/>
  <c r="R30" i="2" s="1"/>
  <c r="L30" i="2"/>
  <c r="S30" i="2" s="1"/>
  <c r="M30" i="2"/>
  <c r="T30" i="2" s="1"/>
  <c r="N30" i="2"/>
  <c r="O30" i="2"/>
  <c r="P30" i="2"/>
  <c r="A31" i="2"/>
  <c r="B31" i="2"/>
  <c r="C31" i="2"/>
  <c r="D31" i="2"/>
  <c r="E31" i="2"/>
  <c r="Q31" i="2"/>
  <c r="K31" i="2"/>
  <c r="R31" i="2" s="1"/>
  <c r="L31" i="2"/>
  <c r="S31" i="2" s="1"/>
  <c r="M31" i="2"/>
  <c r="T31" i="2" s="1"/>
  <c r="N31" i="2"/>
  <c r="O31" i="2"/>
  <c r="P31" i="2"/>
  <c r="B2" i="2"/>
  <c r="C2" i="2"/>
  <c r="D2" i="2"/>
  <c r="E2" i="2"/>
  <c r="F2" i="2"/>
  <c r="N2" i="2"/>
  <c r="O2" i="2"/>
  <c r="P2" i="2"/>
  <c r="A2" i="2"/>
  <c r="K2" i="2"/>
  <c r="R2" i="2" s="1"/>
  <c r="L2" i="2"/>
  <c r="S2" i="2" s="1"/>
  <c r="M2" i="2"/>
  <c r="T2" i="2" s="1"/>
  <c r="J2" i="2"/>
  <c r="Q2" i="2" s="1"/>
  <c r="AC34" i="7"/>
  <c r="X34" i="1"/>
  <c r="AJ34" i="1"/>
  <c r="Q33" i="7"/>
  <c r="U34" i="1"/>
  <c r="Y34" i="1"/>
  <c r="AG34" i="1"/>
  <c r="W34" i="1"/>
  <c r="AE34" i="1"/>
  <c r="AB34" i="6" l="1"/>
  <c r="AG34" i="7"/>
  <c r="U32" i="7"/>
  <c r="V32" i="7"/>
  <c r="AJ34" i="7"/>
  <c r="Z34" i="7"/>
  <c r="U34" i="6"/>
  <c r="AC34" i="6"/>
  <c r="R32" i="7"/>
  <c r="R34" i="7" s="1"/>
  <c r="AN34" i="6"/>
  <c r="V2" i="2"/>
  <c r="V25" i="2"/>
  <c r="V21" i="2"/>
  <c r="V9" i="2"/>
  <c r="V29" i="2"/>
  <c r="V17" i="2"/>
  <c r="V15" i="2"/>
  <c r="V14" i="2"/>
  <c r="T33" i="7"/>
  <c r="V31" i="2"/>
  <c r="V30" i="2"/>
  <c r="V3" i="2"/>
  <c r="Q34" i="7"/>
  <c r="S32" i="7"/>
  <c r="S34" i="7" s="1"/>
  <c r="W32" i="7"/>
  <c r="W34" i="7" s="1"/>
  <c r="V27" i="2"/>
  <c r="V26" i="2"/>
  <c r="V5" i="2"/>
  <c r="V4" i="2"/>
  <c r="V23" i="2"/>
  <c r="V22" i="2"/>
  <c r="V11" i="2"/>
  <c r="V10" i="2"/>
  <c r="U34" i="7"/>
  <c r="X33" i="7"/>
  <c r="V19" i="2"/>
  <c r="V18" i="2"/>
  <c r="V13" i="2"/>
  <c r="Z34" i="6"/>
  <c r="V34" i="6"/>
  <c r="AL34" i="6"/>
  <c r="AH34" i="6"/>
  <c r="AD34" i="6"/>
  <c r="X32" i="7"/>
  <c r="V28" i="2"/>
  <c r="V20" i="2"/>
  <c r="V12" i="2"/>
  <c r="T32" i="7"/>
  <c r="T34" i="7" s="1"/>
  <c r="V24" i="2"/>
  <c r="V16" i="2"/>
  <c r="V8" i="2"/>
  <c r="V34" i="7"/>
  <c r="V6" i="2"/>
  <c r="X3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ikumi_masuda</author>
    <author>増田</author>
  </authors>
  <commentList>
    <comment ref="B2" authorId="0" shapeId="0" xr:uid="{00000000-0006-0000-0100-000001000000}">
      <text>
        <r>
          <rPr>
            <b/>
            <sz val="16"/>
            <color indexed="81"/>
            <rFont val="ＭＳ Ｐゴシック"/>
            <family val="3"/>
            <charset val="128"/>
          </rPr>
          <t>【学籍番号】
結果参照の際に使用しますので、ご入力下さい。</t>
        </r>
      </text>
    </comment>
    <comment ref="E2" authorId="0" shapeId="0" xr:uid="{00000000-0006-0000-0100-000002000000}">
      <text>
        <r>
          <rPr>
            <b/>
            <sz val="16"/>
            <color indexed="81"/>
            <rFont val="ＭＳ Ｐゴシック"/>
            <family val="3"/>
            <charset val="128"/>
          </rPr>
          <t>【ﾌﾘｶﾞﾅ】
半角カタカナで入力して下さい
姓と名の間はスペースを入れてください</t>
        </r>
      </text>
    </comment>
    <comment ref="F2" authorId="0" shapeId="0" xr:uid="{00000000-0006-0000-0100-000003000000}">
      <text>
        <r>
          <rPr>
            <b/>
            <sz val="16"/>
            <color indexed="81"/>
            <rFont val="ＭＳ Ｐゴシック"/>
            <family val="3"/>
            <charset val="128"/>
          </rPr>
          <t>【生年月日】
西暦で入力して下さい（半角）
例：19XX/XX/XX</t>
        </r>
      </text>
    </comment>
    <comment ref="I2" authorId="1" shapeId="0" xr:uid="{00000000-0006-0000-0100-000004000000}">
      <text>
        <r>
          <rPr>
            <b/>
            <sz val="14"/>
            <color indexed="81"/>
            <rFont val="ＭＳ Ｐゴシック"/>
            <family val="3"/>
            <charset val="128"/>
          </rPr>
          <t>【修業年限】
4年制大学・・・4年制
短期大学・・・2年制または3年制
専門学校・・・2年制または3年制
養成機関・・・空欄</t>
        </r>
      </text>
    </comment>
    <comment ref="J2" authorId="1" shapeId="0" xr:uid="{00000000-0006-0000-0100-000005000000}">
      <text>
        <r>
          <rPr>
            <b/>
            <sz val="14"/>
            <color indexed="81"/>
            <rFont val="ＭＳ Ｐゴシック"/>
            <family val="3"/>
            <charset val="128"/>
          </rPr>
          <t>【入学年】
西暦でご入力ください</t>
        </r>
      </text>
    </comment>
    <comment ref="L2" authorId="0" shapeId="0" xr:uid="{00000000-0006-0000-0100-000006000000}">
      <text>
        <r>
          <rPr>
            <b/>
            <sz val="16"/>
            <color indexed="81"/>
            <rFont val="ＭＳ Ｐゴシック"/>
            <family val="3"/>
            <charset val="128"/>
          </rPr>
          <t>【郵便番号】
試験結果送付先住所をハイフンを使って郵便番号を入力して下さい。
各個人の現在の住所情報をご入力ください。
学校へまとめて結果発送でよろしければ、学校の住所でも構いません。（卒業間近の頃に各個人さまの住所を担当者に確認する場合があります）</t>
        </r>
      </text>
    </comment>
    <comment ref="P2" authorId="0" shapeId="0" xr:uid="{00000000-0006-0000-0100-000007000000}">
      <text>
        <r>
          <rPr>
            <b/>
            <sz val="16"/>
            <color indexed="81"/>
            <rFont val="ＭＳ Ｐゴシック"/>
            <family val="3"/>
            <charset val="128"/>
          </rPr>
          <t>【電話番号】
ハイフンを使って電話番号を入力して下さい（半角）</t>
        </r>
      </text>
    </comment>
    <comment ref="Q2" authorId="0" shapeId="0" xr:uid="{00000000-0006-0000-0100-000008000000}">
      <text>
        <r>
          <rPr>
            <b/>
            <sz val="16"/>
            <color indexed="81"/>
            <rFont val="ＭＳ Ｐゴシック"/>
            <family val="3"/>
            <charset val="128"/>
          </rPr>
          <t>【携帯番号】
ハイフンを使って携帯番号を入力して下さい(半角）</t>
        </r>
      </text>
    </comment>
    <comment ref="R2" authorId="0" shapeId="0" xr:uid="{00000000-0006-0000-0100-000009000000}">
      <text>
        <r>
          <rPr>
            <b/>
            <sz val="16"/>
            <color indexed="81"/>
            <rFont val="ＭＳ Ｐゴシック"/>
            <family val="3"/>
            <charset val="128"/>
          </rPr>
          <t>【メール（アドレス）】
ない場合は空欄で結構です。</t>
        </r>
      </text>
    </comment>
    <comment ref="S2" authorId="1" shapeId="0" xr:uid="{00000000-0006-0000-0100-00000A000000}">
      <text>
        <r>
          <rPr>
            <b/>
            <sz val="16"/>
            <color indexed="81"/>
            <rFont val="ＭＳ Ｐゴシック"/>
            <family val="3"/>
            <charset val="128"/>
          </rPr>
          <t>【GFI受験】
GFI試験を初めて受験する場合は「初」、
2回目(2種目）以降の場合は「2回目以降」を選択してください。</t>
        </r>
      </text>
    </comment>
    <comment ref="T2" authorId="1" shapeId="0" xr:uid="{00000000-0006-0000-0100-00000B000000}">
      <text>
        <r>
          <rPr>
            <b/>
            <sz val="18"/>
            <color indexed="81"/>
            <rFont val="ＭＳ Ｐゴシック"/>
            <family val="3"/>
            <charset val="128"/>
          </rPr>
          <t xml:space="preserve">【実践指導者・指導士№】
保有者の方は番号を入力してください。
フィットネス基礎理論が免除になります。
</t>
        </r>
      </text>
    </comment>
    <comment ref="U2" authorId="1" shapeId="0" xr:uid="{00000000-0006-0000-0100-00000C000000}">
      <text>
        <r>
          <rPr>
            <b/>
            <sz val="16"/>
            <color indexed="81"/>
            <rFont val="ＭＳ Ｐゴシック"/>
            <family val="3"/>
            <charset val="128"/>
          </rPr>
          <t xml:space="preserve">【筆記　全項目】
初受験・・・「○」
再受験・・・「再」
免除・・・「免除」
を選択してください。
</t>
        </r>
      </text>
    </comment>
    <comment ref="AD2" authorId="1" shapeId="0" xr:uid="{00000000-0006-0000-0100-00000D000000}">
      <text>
        <r>
          <rPr>
            <b/>
            <sz val="16"/>
            <color indexed="81"/>
            <rFont val="ＭＳ Ｐゴシック"/>
            <family val="3"/>
            <charset val="128"/>
          </rPr>
          <t>【実技　全項目】
初受験・・・「○」
再試験・・・「再」
を選択してください。</t>
        </r>
      </text>
    </comment>
  </commentList>
</comments>
</file>

<file path=xl/sharedStrings.xml><?xml version="1.0" encoding="utf-8"?>
<sst xmlns="http://schemas.openxmlformats.org/spreadsheetml/2006/main" count="218" uniqueCount="88">
  <si>
    <t>姓</t>
  </si>
  <si>
    <t>名</t>
  </si>
  <si>
    <t>フリガナ</t>
  </si>
  <si>
    <t>生年月日</t>
  </si>
  <si>
    <t>性別</t>
  </si>
  <si>
    <t>郵便番号(連絡先)</t>
  </si>
  <si>
    <t>都道府県(連絡先)</t>
  </si>
  <si>
    <t>市区郡(連絡先)</t>
  </si>
  <si>
    <t>町名・番地(連絡先)</t>
  </si>
  <si>
    <t>電話番号1(連絡先)</t>
  </si>
  <si>
    <t>携帯</t>
  </si>
  <si>
    <t>郵便番号(送付先)</t>
  </si>
  <si>
    <t>都道府県(送付先)</t>
  </si>
  <si>
    <t>市区郡(送付先)</t>
  </si>
  <si>
    <t>町名・番地(送付先)</t>
  </si>
  <si>
    <t>番号</t>
    <rPh sb="0" eb="2">
      <t>バンゴウ</t>
    </rPh>
    <phoneticPr fontId="1"/>
  </si>
  <si>
    <t>携帯番号</t>
    <rPh sb="2" eb="4">
      <t>バンゴウ</t>
    </rPh>
    <phoneticPr fontId="1"/>
  </si>
  <si>
    <t>郵便番号</t>
    <phoneticPr fontId="1"/>
  </si>
  <si>
    <t>都道府県</t>
    <phoneticPr fontId="1"/>
  </si>
  <si>
    <t>市区郡</t>
    <phoneticPr fontId="1"/>
  </si>
  <si>
    <t>町名・番地</t>
    <phoneticPr fontId="1"/>
  </si>
  <si>
    <t>電話番号</t>
    <phoneticPr fontId="1"/>
  </si>
  <si>
    <t>養成校名</t>
    <rPh sb="0" eb="2">
      <t>ヨウセイ</t>
    </rPh>
    <rPh sb="2" eb="3">
      <t>コウ</t>
    </rPh>
    <phoneticPr fontId="1"/>
  </si>
  <si>
    <t>ADI認定校終了日</t>
    <phoneticPr fontId="1"/>
  </si>
  <si>
    <t>メール</t>
    <phoneticPr fontId="1"/>
  </si>
  <si>
    <r>
      <t>ﾌﾘｶﾞﾅ</t>
    </r>
    <r>
      <rPr>
        <sz val="8"/>
        <color indexed="8"/>
        <rFont val="HG丸ｺﾞｼｯｸM-PRO"/>
        <family val="3"/>
        <charset val="128"/>
      </rPr>
      <t>（半角）</t>
    </r>
    <rPh sb="6" eb="8">
      <t>ハンカク</t>
    </rPh>
    <phoneticPr fontId="1"/>
  </si>
  <si>
    <t>Gex指導理論</t>
    <rPh sb="3" eb="5">
      <t>シドウ</t>
    </rPh>
    <rPh sb="5" eb="7">
      <t>リロン</t>
    </rPh>
    <phoneticPr fontId="1"/>
  </si>
  <si>
    <t>○</t>
  </si>
  <si>
    <t>実践指導者・指導士№</t>
    <rPh sb="0" eb="2">
      <t>ジッセン</t>
    </rPh>
    <rPh sb="2" eb="5">
      <t>シドウシャ</t>
    </rPh>
    <rPh sb="6" eb="8">
      <t>シドウ</t>
    </rPh>
    <rPh sb="8" eb="9">
      <t>シ</t>
    </rPh>
    <phoneticPr fontId="1"/>
  </si>
  <si>
    <t>再</t>
  </si>
  <si>
    <t>名前</t>
    <rPh sb="0" eb="2">
      <t>ナマエ</t>
    </rPh>
    <phoneticPr fontId="1"/>
  </si>
  <si>
    <t>初</t>
  </si>
  <si>
    <t>協会</t>
    <rPh sb="0" eb="2">
      <t>キョウカイ</t>
    </rPh>
    <phoneticPr fontId="5"/>
  </si>
  <si>
    <t>ハナコ</t>
    <phoneticPr fontId="5"/>
  </si>
  <si>
    <t>ｷｮｳｶｲ　ﾊﾅｺ</t>
    <phoneticPr fontId="5"/>
  </si>
  <si>
    <t>女</t>
  </si>
  <si>
    <t>****専門学校</t>
    <rPh sb="4" eb="6">
      <t>センモン</t>
    </rPh>
    <rPh sb="6" eb="8">
      <t>ガッコウ</t>
    </rPh>
    <phoneticPr fontId="5"/>
  </si>
  <si>
    <t>111-1111</t>
  </si>
  <si>
    <t>111-1111</t>
    <phoneticPr fontId="5"/>
  </si>
  <si>
    <t>東京都</t>
    <rPh sb="0" eb="3">
      <t>トウキョウト</t>
    </rPh>
    <phoneticPr fontId="5"/>
  </si>
  <si>
    <t>文京区</t>
    <rPh sb="0" eb="3">
      <t>ブンキョウク</t>
    </rPh>
    <phoneticPr fontId="5"/>
  </si>
  <si>
    <t>******</t>
  </si>
  <si>
    <t>******</t>
    <phoneticPr fontId="5"/>
  </si>
  <si>
    <t>03-0000-****</t>
  </si>
  <si>
    <t>03-0000-****</t>
    <phoneticPr fontId="5"/>
  </si>
  <si>
    <t>****＠****-***</t>
  </si>
  <si>
    <t>****＠****-***</t>
    <phoneticPr fontId="5"/>
  </si>
  <si>
    <t>JAFA</t>
    <phoneticPr fontId="5"/>
  </si>
  <si>
    <t>太郎</t>
    <rPh sb="0" eb="2">
      <t>タロウ</t>
    </rPh>
    <phoneticPr fontId="5"/>
  </si>
  <si>
    <t>ｼﾞｬﾌｧ　ﾀﾛｳ</t>
    <phoneticPr fontId="5"/>
  </si>
  <si>
    <t>男</t>
  </si>
  <si>
    <t>初受験</t>
    <rPh sb="0" eb="1">
      <t>ハツ</t>
    </rPh>
    <rPh sb="1" eb="3">
      <t>ジュケン</t>
    </rPh>
    <phoneticPr fontId="1"/>
  </si>
  <si>
    <t>再受験</t>
    <rPh sb="0" eb="1">
      <t>サイ</t>
    </rPh>
    <rPh sb="1" eb="3">
      <t>ジュケン</t>
    </rPh>
    <phoneticPr fontId="1"/>
  </si>
  <si>
    <t>合計</t>
    <rPh sb="0" eb="2">
      <t>ゴウケイ</t>
    </rPh>
    <phoneticPr fontId="1"/>
  </si>
  <si>
    <t>実技
ADBI</t>
    <rPh sb="0" eb="2">
      <t>ジツギ</t>
    </rPh>
    <phoneticPr fontId="1"/>
  </si>
  <si>
    <t>実技
ADI</t>
    <rPh sb="0" eb="2">
      <t>ジツギ</t>
    </rPh>
    <phoneticPr fontId="1"/>
  </si>
  <si>
    <t>実技
REBI</t>
    <rPh sb="0" eb="2">
      <t>ジツギ</t>
    </rPh>
    <phoneticPr fontId="1"/>
  </si>
  <si>
    <t>実技
REI</t>
    <rPh sb="0" eb="2">
      <t>ジツギ</t>
    </rPh>
    <phoneticPr fontId="1"/>
  </si>
  <si>
    <t>実技
SEBI</t>
    <rPh sb="0" eb="2">
      <t>ジツギ</t>
    </rPh>
    <phoneticPr fontId="1"/>
  </si>
  <si>
    <t>実技
SEI</t>
    <rPh sb="0" eb="2">
      <t>ジツギ</t>
    </rPh>
    <phoneticPr fontId="1"/>
  </si>
  <si>
    <t>筆記
AD</t>
    <rPh sb="0" eb="2">
      <t>ヒッキ</t>
    </rPh>
    <phoneticPr fontId="1"/>
  </si>
  <si>
    <t>筆記
RE</t>
    <rPh sb="0" eb="2">
      <t>ヒッキ</t>
    </rPh>
    <phoneticPr fontId="1"/>
  </si>
  <si>
    <t>筆記
SE</t>
    <rPh sb="0" eb="2">
      <t>ヒッキ</t>
    </rPh>
    <phoneticPr fontId="1"/>
  </si>
  <si>
    <t>筆記
AQW</t>
    <rPh sb="0" eb="2">
      <t>ヒッキ</t>
    </rPh>
    <phoneticPr fontId="1"/>
  </si>
  <si>
    <t>筆記
AQD</t>
    <rPh sb="0" eb="2">
      <t>ヒッキ</t>
    </rPh>
    <phoneticPr fontId="1"/>
  </si>
  <si>
    <t>筆記
WE</t>
    <rPh sb="0" eb="2">
      <t>ヒッキ</t>
    </rPh>
    <phoneticPr fontId="1"/>
  </si>
  <si>
    <t>実技
AQWBI</t>
    <rPh sb="0" eb="2">
      <t>ジツギ</t>
    </rPh>
    <phoneticPr fontId="1"/>
  </si>
  <si>
    <t>実技
AQWI</t>
    <rPh sb="0" eb="2">
      <t>ジツギ</t>
    </rPh>
    <phoneticPr fontId="1"/>
  </si>
  <si>
    <t>実技
AQDBI</t>
    <rPh sb="0" eb="2">
      <t>ジツギ</t>
    </rPh>
    <phoneticPr fontId="1"/>
  </si>
  <si>
    <t>実技
AQDI</t>
    <rPh sb="0" eb="2">
      <t>ジツギ</t>
    </rPh>
    <phoneticPr fontId="1"/>
  </si>
  <si>
    <t>実技
WEBI</t>
    <rPh sb="0" eb="2">
      <t>ジツギ</t>
    </rPh>
    <phoneticPr fontId="1"/>
  </si>
  <si>
    <t>実技
WEI</t>
    <rPh sb="0" eb="2">
      <t>ジツギ</t>
    </rPh>
    <phoneticPr fontId="1"/>
  </si>
  <si>
    <t>GFI
受験</t>
    <rPh sb="4" eb="6">
      <t>ジュケン</t>
    </rPh>
    <phoneticPr fontId="1"/>
  </si>
  <si>
    <t>2回目以降</t>
    <phoneticPr fontId="5"/>
  </si>
  <si>
    <t>筆記
F基礎理論</t>
    <rPh sb="0" eb="2">
      <t>ヒッキ</t>
    </rPh>
    <rPh sb="4" eb="6">
      <t>キソ</t>
    </rPh>
    <rPh sb="6" eb="8">
      <t>リロン</t>
    </rPh>
    <phoneticPr fontId="1"/>
  </si>
  <si>
    <t>F基礎理論</t>
    <rPh sb="1" eb="3">
      <t>キソ</t>
    </rPh>
    <rPh sb="3" eb="5">
      <t>リロン</t>
    </rPh>
    <phoneticPr fontId="1"/>
  </si>
  <si>
    <t>学籍番号</t>
    <rPh sb="0" eb="2">
      <t>ガクセキ</t>
    </rPh>
    <rPh sb="2" eb="4">
      <t>バンゴウ</t>
    </rPh>
    <phoneticPr fontId="1"/>
  </si>
  <si>
    <t>江東区</t>
    <rPh sb="0" eb="3">
      <t>コウトウク</t>
    </rPh>
    <phoneticPr fontId="5"/>
  </si>
  <si>
    <t>養成校名</t>
    <rPh sb="0" eb="2">
      <t>ヨウセイ</t>
    </rPh>
    <rPh sb="2" eb="3">
      <t>コウ</t>
    </rPh>
    <rPh sb="3" eb="4">
      <t>メイ</t>
    </rPh>
    <phoneticPr fontId="1"/>
  </si>
  <si>
    <t>入学年</t>
    <rPh sb="0" eb="2">
      <t>ニュウガク</t>
    </rPh>
    <rPh sb="2" eb="3">
      <t>ネン</t>
    </rPh>
    <phoneticPr fontId="1"/>
  </si>
  <si>
    <t>修業年限</t>
    <rPh sb="0" eb="2">
      <t>シュウギョウ</t>
    </rPh>
    <rPh sb="2" eb="4">
      <t>ネンゲン</t>
    </rPh>
    <phoneticPr fontId="1"/>
  </si>
  <si>
    <t>現学年</t>
    <rPh sb="0" eb="1">
      <t>ゲン</t>
    </rPh>
    <rPh sb="1" eb="3">
      <t>ガクネン</t>
    </rPh>
    <phoneticPr fontId="1"/>
  </si>
  <si>
    <t>2年制</t>
  </si>
  <si>
    <t>年制</t>
    <rPh sb="0" eb="2">
      <t>ネンセイ</t>
    </rPh>
    <phoneticPr fontId="1"/>
  </si>
  <si>
    <t>入学月</t>
    <rPh sb="0" eb="2">
      <t>ニュウガク</t>
    </rPh>
    <rPh sb="2" eb="3">
      <t>ツキ</t>
    </rPh>
    <phoneticPr fontId="1"/>
  </si>
  <si>
    <t>GFI№</t>
    <phoneticPr fontId="1"/>
  </si>
  <si>
    <t>調整単位</t>
    <rPh sb="0" eb="2">
      <t>チョウセイ</t>
    </rPh>
    <rPh sb="2" eb="4">
      <t>タンイ</t>
    </rPh>
    <phoneticPr fontId="1"/>
  </si>
  <si>
    <r>
      <rPr>
        <sz val="14"/>
        <color rgb="FF000000"/>
        <rFont val="Segoe UI Symbol"/>
        <family val="3"/>
      </rPr>
      <t>Ⓒ</t>
    </r>
    <r>
      <rPr>
        <sz val="14"/>
        <color rgb="FF000000"/>
        <rFont val="Calibri"/>
        <family val="3"/>
      </rPr>
      <t xml:space="preserve"> 2023 Japan Fitness Association</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</si>
</sst>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6"/>
      <name val="ＭＳ Ｐゴシック"/>
      <family val="3"/>
      <charset val="128"/>
    </font>
    <font>
      <sz val="8"/>
      <color indexed="8"/>
      <name val="HG丸ｺﾞｼｯｸM-PRO"/>
      <family val="3"/>
      <charset val="128"/>
    </font>
    <font>
      <sz val="11"/>
      <color indexed="8"/>
      <name val="ＭＳ Ｐゴシック"/>
      <family val="3"/>
      <charset val="128"/>
    </font>
    <font>
      <sz val="11"/>
      <color indexed="8"/>
      <name val="HG丸ｺﾞｼｯｸM-PRO"/>
      <family val="3"/>
      <charset val="128"/>
    </font>
    <font>
      <sz val="6"/>
      <name val="ＭＳ Ｐゴシック"/>
      <family val="3"/>
      <charset val="128"/>
    </font>
    <font>
      <sz val="11"/>
      <name val="HG丸ｺﾞｼｯｸM-PRO"/>
      <family val="3"/>
      <charset val="128"/>
    </font>
    <font>
      <sz val="14"/>
      <color indexed="8"/>
      <name val="HG丸ｺﾞｼｯｸM-PRO"/>
      <family val="3"/>
      <charset val="128"/>
    </font>
    <font>
      <b/>
      <sz val="14"/>
      <color indexed="8"/>
      <name val="HG丸ｺﾞｼｯｸM-PRO"/>
      <family val="3"/>
      <charset val="128"/>
    </font>
    <font>
      <b/>
      <i/>
      <sz val="14"/>
      <color indexed="8"/>
      <name val="HG丸ｺﾞｼｯｸM-PRO"/>
      <family val="3"/>
      <charset val="128"/>
    </font>
    <font>
      <b/>
      <i/>
      <sz val="14"/>
      <name val="HG丸ｺﾞｼｯｸM-PRO"/>
      <family val="3"/>
      <charset val="128"/>
    </font>
    <font>
      <sz val="6"/>
      <name val="ＭＳ Ｐゴシック"/>
      <family val="3"/>
      <charset val="128"/>
    </font>
    <font>
      <b/>
      <i/>
      <sz val="12"/>
      <color indexed="8"/>
      <name val="HG丸ｺﾞｼｯｸM-PRO"/>
      <family val="3"/>
      <charset val="128"/>
    </font>
    <font>
      <b/>
      <i/>
      <sz val="12"/>
      <name val="HG丸ｺﾞｼｯｸM-PRO"/>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HG丸ｺﾞｼｯｸM-PRO"/>
      <family val="3"/>
      <charset val="128"/>
    </font>
    <font>
      <b/>
      <i/>
      <sz val="14"/>
      <color theme="0"/>
      <name val="HG丸ｺﾞｼｯｸM-PRO"/>
      <family val="3"/>
      <charset val="128"/>
    </font>
    <font>
      <b/>
      <i/>
      <sz val="12"/>
      <color theme="0"/>
      <name val="HG丸ｺﾞｼｯｸM-PRO"/>
      <family val="3"/>
      <charset val="128"/>
    </font>
    <font>
      <sz val="11"/>
      <color rgb="FFFF0000"/>
      <name val="HG丸ｺﾞｼｯｸM-PRO"/>
      <family val="3"/>
      <charset val="128"/>
    </font>
    <font>
      <b/>
      <sz val="16"/>
      <color indexed="81"/>
      <name val="ＭＳ Ｐゴシック"/>
      <family val="3"/>
      <charset val="128"/>
    </font>
    <font>
      <b/>
      <sz val="18"/>
      <color indexed="81"/>
      <name val="ＭＳ Ｐゴシック"/>
      <family val="3"/>
      <charset val="128"/>
    </font>
    <font>
      <b/>
      <sz val="14"/>
      <color indexed="81"/>
      <name val="ＭＳ Ｐゴシック"/>
      <family val="3"/>
      <charset val="128"/>
    </font>
    <font>
      <sz val="14"/>
      <color rgb="FF000000"/>
      <name val="Segoe UI Symbol"/>
      <family val="3"/>
    </font>
    <font>
      <sz val="14"/>
      <color rgb="FF000000"/>
      <name val="Calibri"/>
      <family val="3"/>
    </font>
    <font>
      <sz val="14"/>
      <color rgb="FF000000"/>
      <name val="HG丸ｺﾞｼｯｸM-PRO"/>
      <family val="3"/>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13"/>
        <bgColor indexed="64"/>
      </patternFill>
    </fill>
    <fill>
      <patternFill patternType="solid">
        <fgColor indexed="2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9"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0070C0"/>
        <bgColor indexed="64"/>
      </patternFill>
    </fill>
    <fill>
      <patternFill patternType="solid">
        <fgColor rgb="FF00B05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85">
    <border>
      <left/>
      <right/>
      <top/>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double">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medium">
        <color indexed="64"/>
      </left>
      <right style="medium">
        <color indexed="64"/>
      </right>
      <top style="dotted">
        <color indexed="64"/>
      </top>
      <bottom style="double">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medium">
        <color indexed="64"/>
      </right>
      <top style="dotted">
        <color indexed="64"/>
      </top>
      <bottom style="double">
        <color indexed="64"/>
      </bottom>
      <diagonal/>
    </border>
    <border>
      <left/>
      <right/>
      <top style="dotted">
        <color indexed="64"/>
      </top>
      <bottom style="double">
        <color indexed="64"/>
      </bottom>
      <diagonal/>
    </border>
    <border>
      <left style="dotted">
        <color indexed="64"/>
      </left>
      <right style="medium">
        <color indexed="64"/>
      </right>
      <top/>
      <bottom style="dotted">
        <color indexed="64"/>
      </bottom>
      <diagonal/>
    </border>
    <border>
      <left/>
      <right/>
      <top/>
      <bottom style="dotted">
        <color indexed="64"/>
      </bottom>
      <diagonal/>
    </border>
    <border>
      <left style="dotted">
        <color indexed="64"/>
      </left>
      <right style="medium">
        <color indexed="64"/>
      </right>
      <top style="dotted">
        <color indexed="64"/>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dotted">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dotted">
        <color indexed="64"/>
      </top>
      <bottom style="dotted">
        <color indexed="64"/>
      </bottom>
      <diagonal/>
    </border>
    <border>
      <left/>
      <right style="dotted">
        <color indexed="64"/>
      </right>
      <top style="dotted">
        <color indexed="64"/>
      </top>
      <bottom style="double">
        <color indexed="64"/>
      </bottom>
      <diagonal/>
    </border>
    <border>
      <left/>
      <right style="dotted">
        <color indexed="64"/>
      </right>
      <top/>
      <bottom style="dotted">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4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6" fillId="0" borderId="0" applyNumberFormat="0" applyFill="0" applyBorder="0" applyAlignment="0" applyProtection="0">
      <alignment vertical="center"/>
    </xf>
    <xf numFmtId="0" fontId="17" fillId="27" borderId="66" applyNumberFormat="0" applyAlignment="0" applyProtection="0">
      <alignment vertical="center"/>
    </xf>
    <xf numFmtId="0" fontId="18" fillId="28" borderId="0" applyNumberFormat="0" applyBorder="0" applyAlignment="0" applyProtection="0">
      <alignment vertical="center"/>
    </xf>
    <xf numFmtId="0" fontId="3" fillId="29" borderId="67" applyNumberFormat="0" applyFont="0" applyAlignment="0" applyProtection="0">
      <alignment vertical="center"/>
    </xf>
    <xf numFmtId="0" fontId="19" fillId="0" borderId="68" applyNumberFormat="0" applyFill="0" applyAlignment="0" applyProtection="0">
      <alignment vertical="center"/>
    </xf>
    <xf numFmtId="0" fontId="20" fillId="30" borderId="0" applyNumberFormat="0" applyBorder="0" applyAlignment="0" applyProtection="0">
      <alignment vertical="center"/>
    </xf>
    <xf numFmtId="0" fontId="21" fillId="31" borderId="69" applyNumberFormat="0" applyAlignment="0" applyProtection="0">
      <alignment vertical="center"/>
    </xf>
    <xf numFmtId="0" fontId="22" fillId="0" borderId="0" applyNumberFormat="0" applyFill="0" applyBorder="0" applyAlignment="0" applyProtection="0">
      <alignment vertical="center"/>
    </xf>
    <xf numFmtId="0" fontId="23" fillId="0" borderId="70" applyNumberFormat="0" applyFill="0" applyAlignment="0" applyProtection="0">
      <alignment vertical="center"/>
    </xf>
    <xf numFmtId="0" fontId="24" fillId="0" borderId="71" applyNumberFormat="0" applyFill="0" applyAlignment="0" applyProtection="0">
      <alignment vertical="center"/>
    </xf>
    <xf numFmtId="0" fontId="25" fillId="0" borderId="72" applyNumberFormat="0" applyFill="0" applyAlignment="0" applyProtection="0">
      <alignment vertical="center"/>
    </xf>
    <xf numFmtId="0" fontId="25" fillId="0" borderId="0" applyNumberFormat="0" applyFill="0" applyBorder="0" applyAlignment="0" applyProtection="0">
      <alignment vertical="center"/>
    </xf>
    <xf numFmtId="0" fontId="26" fillId="0" borderId="73" applyNumberFormat="0" applyFill="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32" borderId="69" applyNumberFormat="0" applyAlignment="0" applyProtection="0">
      <alignment vertical="center"/>
    </xf>
    <xf numFmtId="0" fontId="30" fillId="33" borderId="0" applyNumberFormat="0" applyBorder="0" applyAlignment="0" applyProtection="0">
      <alignment vertical="center"/>
    </xf>
  </cellStyleXfs>
  <cellXfs count="205">
    <xf numFmtId="0" fontId="0" fillId="0" borderId="0" xfId="0">
      <alignment vertical="center"/>
    </xf>
    <xf numFmtId="14" fontId="0" fillId="0" borderId="0" xfId="0" applyNumberFormat="1">
      <alignment vertical="center"/>
    </xf>
    <xf numFmtId="0" fontId="0" fillId="9" borderId="0" xfId="0" applyFill="1">
      <alignment vertical="center"/>
    </xf>
    <xf numFmtId="0" fontId="0" fillId="10" borderId="0" xfId="0" applyFill="1">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14" fontId="4" fillId="0" borderId="4" xfId="0" applyNumberFormat="1"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14" fontId="4" fillId="0" borderId="6" xfId="0" applyNumberFormat="1"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14" xfId="0" applyFont="1" applyFill="1" applyBorder="1" applyAlignment="1">
      <alignment horizontal="center" vertical="center"/>
    </xf>
    <xf numFmtId="0" fontId="4" fillId="0" borderId="15" xfId="0" quotePrefix="1" applyFont="1" applyBorder="1" applyAlignment="1">
      <alignment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lignment vertical="center"/>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23" xfId="0" applyFont="1" applyBorder="1">
      <alignment vertical="center"/>
    </xf>
    <xf numFmtId="0" fontId="4" fillId="0" borderId="24" xfId="0" applyFont="1" applyBorder="1" applyAlignment="1">
      <alignment vertical="center" shrinkToFit="1"/>
    </xf>
    <xf numFmtId="0" fontId="4" fillId="0" borderId="25" xfId="0" applyFont="1" applyBorder="1" applyAlignment="1">
      <alignment vertical="center" shrinkToFit="1"/>
    </xf>
    <xf numFmtId="0" fontId="4" fillId="0" borderId="26" xfId="0" applyFont="1" applyBorder="1" applyAlignment="1">
      <alignment vertical="center" shrinkToFit="1"/>
    </xf>
    <xf numFmtId="0" fontId="4" fillId="0" borderId="27" xfId="0" applyFont="1" applyBorder="1" applyAlignment="1">
      <alignment vertical="center" shrinkToFit="1"/>
    </xf>
    <xf numFmtId="0" fontId="4" fillId="0" borderId="16" xfId="0" applyFont="1" applyBorder="1" applyAlignment="1">
      <alignment horizontal="center" vertical="center" shrinkToFit="1"/>
    </xf>
    <xf numFmtId="0" fontId="4" fillId="35" borderId="28" xfId="0" applyFont="1" applyFill="1" applyBorder="1" applyAlignment="1">
      <alignment horizontal="center" vertical="center" wrapText="1"/>
    </xf>
    <xf numFmtId="0" fontId="4" fillId="35" borderId="14" xfId="0" applyFont="1" applyFill="1" applyBorder="1" applyAlignment="1">
      <alignment horizontal="center" vertical="center" wrapText="1"/>
    </xf>
    <xf numFmtId="0" fontId="4" fillId="35" borderId="29" xfId="0" applyFont="1" applyFill="1" applyBorder="1" applyAlignment="1">
      <alignment horizontal="center" vertical="center" wrapText="1"/>
    </xf>
    <xf numFmtId="0" fontId="4" fillId="36" borderId="28" xfId="0" applyFont="1" applyFill="1" applyBorder="1" applyAlignment="1">
      <alignment horizontal="center" vertical="center" wrapText="1"/>
    </xf>
    <xf numFmtId="0" fontId="4" fillId="36" borderId="14" xfId="0" applyFont="1" applyFill="1" applyBorder="1" applyAlignment="1">
      <alignment horizontal="center" vertical="center" wrapText="1"/>
    </xf>
    <xf numFmtId="0" fontId="4" fillId="36" borderId="29" xfId="0" applyFont="1" applyFill="1" applyBorder="1" applyAlignment="1">
      <alignment horizontal="center" vertical="center" wrapText="1"/>
    </xf>
    <xf numFmtId="0" fontId="4" fillId="37" borderId="14" xfId="0" applyFont="1" applyFill="1" applyBorder="1" applyAlignment="1">
      <alignment horizontal="center" vertical="center" wrapText="1"/>
    </xf>
    <xf numFmtId="0" fontId="4" fillId="38" borderId="14" xfId="0" applyFont="1" applyFill="1" applyBorder="1" applyAlignment="1">
      <alignment horizontal="center" vertical="center" wrapText="1"/>
    </xf>
    <xf numFmtId="0" fontId="31" fillId="39" borderId="14" xfId="0" applyFont="1" applyFill="1" applyBorder="1" applyAlignment="1">
      <alignment horizontal="center" vertical="center" wrapText="1"/>
    </xf>
    <xf numFmtId="0" fontId="31" fillId="40" borderId="29" xfId="0" applyFont="1" applyFill="1" applyBorder="1" applyAlignment="1">
      <alignment horizontal="center" vertical="center" wrapText="1"/>
    </xf>
    <xf numFmtId="0" fontId="7" fillId="0" borderId="30" xfId="0" applyFont="1" applyBorder="1">
      <alignment vertical="center"/>
    </xf>
    <xf numFmtId="0" fontId="7" fillId="0" borderId="30" xfId="0" applyFont="1" applyBorder="1" applyAlignment="1">
      <alignment vertical="center" shrinkToFit="1"/>
    </xf>
    <xf numFmtId="0" fontId="7" fillId="0" borderId="31" xfId="0" applyFont="1" applyBorder="1" applyAlignment="1">
      <alignment horizontal="center" vertical="center" shrinkToFit="1"/>
    </xf>
    <xf numFmtId="0" fontId="7" fillId="0" borderId="0" xfId="0" applyFont="1">
      <alignment vertical="center"/>
    </xf>
    <xf numFmtId="0" fontId="7" fillId="0" borderId="0" xfId="0" applyFont="1" applyAlignment="1">
      <alignment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3" xfId="0" applyFont="1" applyBorder="1" applyAlignment="1">
      <alignment vertical="center" shrinkToFit="1"/>
    </xf>
    <xf numFmtId="0" fontId="7" fillId="0" borderId="26" xfId="0" applyFont="1" applyBorder="1" applyAlignment="1">
      <alignment vertical="center" shrinkToFit="1"/>
    </xf>
    <xf numFmtId="0" fontId="7" fillId="0" borderId="38" xfId="0" applyFont="1" applyBorder="1" applyAlignment="1">
      <alignment vertical="center" shrinkToFit="1"/>
    </xf>
    <xf numFmtId="0" fontId="7" fillId="0" borderId="39" xfId="0" applyFont="1" applyBorder="1" applyAlignment="1">
      <alignment vertical="center" shrinkToFit="1"/>
    </xf>
    <xf numFmtId="0" fontId="7" fillId="0" borderId="2" xfId="0" applyFont="1" applyBorder="1" applyAlignment="1">
      <alignment vertical="center" shrinkToFit="1"/>
    </xf>
    <xf numFmtId="0" fontId="7" fillId="0" borderId="11" xfId="0" applyFont="1" applyBorder="1" applyAlignment="1">
      <alignment vertical="center" shrinkToFit="1"/>
    </xf>
    <xf numFmtId="0" fontId="7" fillId="0" borderId="40" xfId="0" applyFont="1" applyBorder="1" applyAlignment="1">
      <alignment vertical="center" shrinkToFit="1"/>
    </xf>
    <xf numFmtId="0" fontId="7" fillId="0" borderId="41" xfId="0" applyFont="1" applyBorder="1" applyAlignment="1">
      <alignment vertical="center" shrinkToFit="1"/>
    </xf>
    <xf numFmtId="0" fontId="7" fillId="0" borderId="1" xfId="0" applyFont="1" applyBorder="1" applyAlignment="1">
      <alignment vertical="center" shrinkToFit="1"/>
    </xf>
    <xf numFmtId="0" fontId="7" fillId="0" borderId="8" xfId="0" applyFont="1" applyBorder="1" applyAlignment="1">
      <alignment vertical="center" shrinkToFit="1"/>
    </xf>
    <xf numFmtId="0" fontId="7" fillId="0" borderId="36" xfId="0" applyFont="1" applyBorder="1" applyAlignment="1">
      <alignment vertical="center" shrinkToFit="1"/>
    </xf>
    <xf numFmtId="0" fontId="7" fillId="0" borderId="37" xfId="0" applyFont="1" applyBorder="1" applyAlignment="1">
      <alignment vertical="center" shrinkToFit="1"/>
    </xf>
    <xf numFmtId="0" fontId="7" fillId="0" borderId="18" xfId="0" applyFont="1" applyBorder="1" applyAlignment="1">
      <alignment vertical="center" shrinkToFit="1"/>
    </xf>
    <xf numFmtId="0" fontId="7" fillId="0" borderId="21" xfId="0" applyFont="1" applyBorder="1" applyAlignment="1">
      <alignment vertical="center" shrinkToFit="1"/>
    </xf>
    <xf numFmtId="0" fontId="7" fillId="0" borderId="42" xfId="0" applyFont="1" applyBorder="1" applyAlignment="1">
      <alignment vertical="center" shrinkToFit="1"/>
    </xf>
    <xf numFmtId="0" fontId="7" fillId="0" borderId="43" xfId="0" applyFont="1" applyBorder="1" applyAlignment="1">
      <alignment vertical="center" shrinkToFit="1"/>
    </xf>
    <xf numFmtId="0" fontId="4" fillId="34" borderId="44" xfId="0" applyFont="1" applyFill="1" applyBorder="1" applyAlignment="1">
      <alignment horizontal="center" vertical="center"/>
    </xf>
    <xf numFmtId="0" fontId="4" fillId="34" borderId="45" xfId="0" applyFont="1" applyFill="1" applyBorder="1" applyAlignment="1">
      <alignment horizontal="center" vertical="center" wrapText="1"/>
    </xf>
    <xf numFmtId="0" fontId="4" fillId="34" borderId="28" xfId="0" applyFont="1" applyFill="1" applyBorder="1" applyAlignment="1">
      <alignment horizontal="center" vertical="center" wrapText="1"/>
    </xf>
    <xf numFmtId="0" fontId="4" fillId="34" borderId="14" xfId="0" applyFont="1" applyFill="1" applyBorder="1" applyAlignment="1">
      <alignment horizontal="center" vertical="center" wrapText="1"/>
    </xf>
    <xf numFmtId="0" fontId="8" fillId="34" borderId="46" xfId="0" applyFont="1" applyFill="1" applyBorder="1" applyAlignment="1">
      <alignment horizontal="center" vertical="center" shrinkToFit="1"/>
    </xf>
    <xf numFmtId="0" fontId="9" fillId="0" borderId="47" xfId="0" applyFont="1" applyBorder="1" applyAlignment="1">
      <alignment vertical="center" shrinkToFit="1"/>
    </xf>
    <xf numFmtId="0" fontId="9" fillId="0" borderId="48" xfId="0" applyFont="1" applyBorder="1" applyAlignment="1">
      <alignment vertical="center" shrinkToFit="1"/>
    </xf>
    <xf numFmtId="0" fontId="9" fillId="0" borderId="49" xfId="0" applyFont="1" applyBorder="1" applyAlignment="1">
      <alignment vertical="center" shrinkToFit="1"/>
    </xf>
    <xf numFmtId="0" fontId="9" fillId="0" borderId="50" xfId="0" applyFont="1" applyBorder="1" applyAlignment="1">
      <alignment vertical="center" shrinkToFit="1"/>
    </xf>
    <xf numFmtId="0" fontId="9" fillId="0" borderId="51" xfId="0" applyFont="1" applyBorder="1" applyAlignment="1">
      <alignment vertical="center" shrinkToFit="1"/>
    </xf>
    <xf numFmtId="0" fontId="31" fillId="40" borderId="14" xfId="0" applyFont="1" applyFill="1" applyBorder="1" applyAlignment="1">
      <alignment horizontal="center" vertical="center" wrapText="1"/>
    </xf>
    <xf numFmtId="0" fontId="10" fillId="0" borderId="52" xfId="0" applyFont="1" applyBorder="1" applyAlignment="1">
      <alignment vertical="center" shrinkToFit="1"/>
    </xf>
    <xf numFmtId="0" fontId="4" fillId="0" borderId="15" xfId="0" quotePrefix="1"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27"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53" xfId="0" applyFont="1" applyBorder="1" applyAlignment="1">
      <alignment horizontal="center" vertical="center" wrapText="1" shrinkToFit="1"/>
    </xf>
    <xf numFmtId="0" fontId="9" fillId="0" borderId="54" xfId="0" applyFont="1" applyBorder="1" applyAlignment="1">
      <alignment vertical="center" shrinkToFit="1"/>
    </xf>
    <xf numFmtId="0" fontId="4" fillId="38" borderId="30" xfId="0" applyFont="1" applyFill="1" applyBorder="1" applyAlignment="1">
      <alignment horizontal="center" vertical="center" wrapText="1"/>
    </xf>
    <xf numFmtId="0" fontId="9" fillId="0" borderId="55" xfId="0" applyFont="1" applyBorder="1" applyAlignment="1">
      <alignment vertical="center" shrinkToFit="1"/>
    </xf>
    <xf numFmtId="0" fontId="8" fillId="34" borderId="44" xfId="0" applyFont="1" applyFill="1" applyBorder="1" applyAlignment="1">
      <alignment horizontal="center" vertical="center" shrinkToFit="1"/>
    </xf>
    <xf numFmtId="0" fontId="9" fillId="0" borderId="56" xfId="0" applyFont="1" applyBorder="1" applyAlignment="1">
      <alignment vertical="center" shrinkToFit="1"/>
    </xf>
    <xf numFmtId="0" fontId="9" fillId="0" borderId="57" xfId="0" applyFont="1" applyBorder="1" applyAlignment="1">
      <alignment vertical="center" shrinkToFit="1"/>
    </xf>
    <xf numFmtId="0" fontId="9" fillId="37" borderId="57" xfId="0" applyFont="1" applyFill="1" applyBorder="1" applyAlignment="1">
      <alignment vertical="center" shrinkToFit="1"/>
    </xf>
    <xf numFmtId="0" fontId="9" fillId="36" borderId="57" xfId="0" applyFont="1" applyFill="1" applyBorder="1" applyAlignment="1">
      <alignment vertical="center" shrinkToFit="1"/>
    </xf>
    <xf numFmtId="0" fontId="9" fillId="35" borderId="57" xfId="0" applyFont="1" applyFill="1" applyBorder="1" applyAlignment="1">
      <alignment vertical="center" shrinkToFit="1"/>
    </xf>
    <xf numFmtId="0" fontId="9" fillId="38" borderId="57" xfId="0" applyFont="1" applyFill="1" applyBorder="1" applyAlignment="1">
      <alignment vertical="center" shrinkToFit="1"/>
    </xf>
    <xf numFmtId="0" fontId="9" fillId="39" borderId="57" xfId="0" applyFont="1" applyFill="1" applyBorder="1" applyAlignment="1">
      <alignment vertical="center" shrinkToFit="1"/>
    </xf>
    <xf numFmtId="0" fontId="32" fillId="40" borderId="58" xfId="0" applyFont="1" applyFill="1" applyBorder="1" applyAlignment="1">
      <alignment vertical="center" shrinkToFit="1"/>
    </xf>
    <xf numFmtId="0" fontId="9" fillId="37" borderId="56" xfId="0" applyFont="1" applyFill="1" applyBorder="1" applyAlignment="1">
      <alignment vertical="center" shrinkToFit="1"/>
    </xf>
    <xf numFmtId="0" fontId="9" fillId="37" borderId="59" xfId="0" applyFont="1" applyFill="1" applyBorder="1" applyAlignment="1">
      <alignment vertical="center" shrinkToFit="1"/>
    </xf>
    <xf numFmtId="0" fontId="9" fillId="36" borderId="56" xfId="0" applyFont="1" applyFill="1" applyBorder="1" applyAlignment="1">
      <alignment vertical="center" shrinkToFit="1"/>
    </xf>
    <xf numFmtId="0" fontId="9" fillId="36" borderId="58" xfId="0" applyFont="1" applyFill="1" applyBorder="1" applyAlignment="1">
      <alignment vertical="center" shrinkToFit="1"/>
    </xf>
    <xf numFmtId="0" fontId="9" fillId="35" borderId="56" xfId="0" applyFont="1" applyFill="1" applyBorder="1" applyAlignment="1">
      <alignment vertical="center" shrinkToFit="1"/>
    </xf>
    <xf numFmtId="0" fontId="9" fillId="35" borderId="58" xfId="0" applyFont="1" applyFill="1" applyBorder="1" applyAlignment="1">
      <alignment vertical="center" shrinkToFit="1"/>
    </xf>
    <xf numFmtId="0" fontId="9" fillId="38" borderId="60" xfId="0" applyFont="1" applyFill="1" applyBorder="1" applyAlignment="1">
      <alignment vertical="center" shrinkToFit="1"/>
    </xf>
    <xf numFmtId="0" fontId="9" fillId="38" borderId="58" xfId="0" applyFont="1" applyFill="1" applyBorder="1" applyAlignment="1">
      <alignment vertical="center" shrinkToFit="1"/>
    </xf>
    <xf numFmtId="0" fontId="32" fillId="39" borderId="57" xfId="0" applyFont="1" applyFill="1" applyBorder="1" applyAlignment="1">
      <alignment vertical="center" shrinkToFit="1"/>
    </xf>
    <xf numFmtId="0" fontId="32" fillId="39" borderId="58" xfId="0" applyFont="1" applyFill="1" applyBorder="1" applyAlignment="1">
      <alignment vertical="center" shrinkToFit="1"/>
    </xf>
    <xf numFmtId="0" fontId="32" fillId="40" borderId="57" xfId="0" applyFont="1" applyFill="1" applyBorder="1" applyAlignment="1">
      <alignment vertical="center" shrinkToFit="1"/>
    </xf>
    <xf numFmtId="0" fontId="4" fillId="41" borderId="44" xfId="0" applyFont="1" applyFill="1" applyBorder="1" applyAlignment="1">
      <alignment horizontal="center" vertical="center"/>
    </xf>
    <xf numFmtId="0" fontId="4" fillId="41" borderId="12" xfId="0" applyFont="1" applyFill="1" applyBorder="1" applyAlignment="1">
      <alignment horizontal="center" vertical="center"/>
    </xf>
    <xf numFmtId="0" fontId="4" fillId="41" borderId="13" xfId="0" applyFont="1" applyFill="1" applyBorder="1" applyAlignment="1">
      <alignment horizontal="center" vertical="center"/>
    </xf>
    <xf numFmtId="0" fontId="4" fillId="41" borderId="14" xfId="0" applyFont="1" applyFill="1" applyBorder="1" applyAlignment="1">
      <alignment horizontal="center" vertical="center"/>
    </xf>
    <xf numFmtId="0" fontId="4" fillId="41" borderId="45" xfId="0" applyFont="1" applyFill="1" applyBorder="1" applyAlignment="1">
      <alignment horizontal="center" vertical="center" wrapText="1"/>
    </xf>
    <xf numFmtId="0" fontId="4" fillId="41" borderId="14" xfId="0" applyFont="1" applyFill="1" applyBorder="1" applyAlignment="1">
      <alignment horizontal="center" vertical="center" wrapText="1"/>
    </xf>
    <xf numFmtId="0" fontId="4" fillId="41" borderId="28" xfId="0" applyFont="1" applyFill="1" applyBorder="1" applyAlignment="1">
      <alignment horizontal="center" vertical="center" wrapText="1"/>
    </xf>
    <xf numFmtId="0" fontId="4" fillId="41" borderId="29" xfId="0" applyFont="1" applyFill="1" applyBorder="1" applyAlignment="1">
      <alignment horizontal="center" vertical="center" wrapText="1"/>
    </xf>
    <xf numFmtId="0" fontId="4" fillId="41" borderId="30" xfId="0" applyFont="1" applyFill="1" applyBorder="1" applyAlignment="1">
      <alignment horizontal="center" vertical="center" wrapText="1"/>
    </xf>
    <xf numFmtId="0" fontId="6" fillId="41" borderId="14" xfId="0" applyFont="1" applyFill="1" applyBorder="1" applyAlignment="1">
      <alignment horizontal="center" vertical="center" wrapText="1"/>
    </xf>
    <xf numFmtId="0" fontId="4" fillId="0" borderId="61" xfId="0" applyFont="1" applyBorder="1">
      <alignment vertical="center"/>
    </xf>
    <xf numFmtId="0" fontId="4" fillId="0" borderId="62" xfId="0" applyFont="1" applyBorder="1" applyAlignment="1">
      <alignment vertical="center" shrinkToFit="1"/>
    </xf>
    <xf numFmtId="0" fontId="4" fillId="0" borderId="63" xfId="0" applyFont="1" applyBorder="1" applyAlignment="1">
      <alignment vertical="center" shrinkToFit="1"/>
    </xf>
    <xf numFmtId="0" fontId="4" fillId="0" borderId="53" xfId="0" applyFont="1" applyBorder="1" applyAlignment="1">
      <alignment vertical="center" shrinkToFit="1"/>
    </xf>
    <xf numFmtId="0" fontId="7" fillId="0" borderId="61"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14" fontId="4" fillId="0" borderId="25" xfId="0" applyNumberFormat="1" applyFont="1" applyBorder="1" applyAlignment="1">
      <alignment vertical="center" shrinkToFit="1"/>
    </xf>
    <xf numFmtId="14" fontId="4" fillId="0" borderId="10" xfId="0" applyNumberFormat="1" applyFont="1" applyBorder="1" applyAlignment="1">
      <alignment vertical="center" shrinkToFit="1"/>
    </xf>
    <xf numFmtId="14" fontId="4" fillId="0" borderId="62" xfId="0" applyNumberFormat="1" applyFont="1" applyBorder="1" applyAlignment="1">
      <alignment vertical="center" shrinkToFit="1"/>
    </xf>
    <xf numFmtId="0" fontId="12" fillId="0" borderId="47" xfId="0" applyFont="1" applyBorder="1" applyAlignment="1">
      <alignment vertical="center" shrinkToFit="1"/>
    </xf>
    <xf numFmtId="0" fontId="12" fillId="0" borderId="48" xfId="0" applyFont="1" applyBorder="1" applyAlignment="1">
      <alignment vertical="center" shrinkToFit="1"/>
    </xf>
    <xf numFmtId="0" fontId="13" fillId="0" borderId="52" xfId="0" applyFont="1" applyBorder="1" applyAlignment="1">
      <alignment vertical="center" shrinkToFit="1"/>
    </xf>
    <xf numFmtId="0" fontId="12" fillId="0" borderId="49" xfId="0" applyFont="1" applyBorder="1" applyAlignment="1">
      <alignment vertical="center" shrinkToFit="1"/>
    </xf>
    <xf numFmtId="0" fontId="12" fillId="0" borderId="54" xfId="0" applyFont="1" applyBorder="1" applyAlignment="1">
      <alignment vertical="center" shrinkToFit="1"/>
    </xf>
    <xf numFmtId="0" fontId="12" fillId="0" borderId="51" xfId="0" applyFont="1" applyBorder="1" applyAlignment="1">
      <alignment vertical="center" shrinkToFit="1"/>
    </xf>
    <xf numFmtId="0" fontId="12" fillId="0" borderId="55" xfId="0" applyFont="1" applyBorder="1" applyAlignment="1">
      <alignment vertical="center" shrinkToFit="1"/>
    </xf>
    <xf numFmtId="0" fontId="12" fillId="0" borderId="50" xfId="0" applyFont="1" applyBorder="1" applyAlignment="1">
      <alignment vertical="center" shrinkToFit="1"/>
    </xf>
    <xf numFmtId="0" fontId="12" fillId="0" borderId="56" xfId="0" applyFont="1" applyBorder="1" applyAlignment="1">
      <alignment vertical="center" shrinkToFit="1"/>
    </xf>
    <xf numFmtId="0" fontId="12" fillId="0" borderId="57" xfId="0" applyFont="1" applyBorder="1" applyAlignment="1">
      <alignment vertical="center" shrinkToFit="1"/>
    </xf>
    <xf numFmtId="0" fontId="12" fillId="37" borderId="57" xfId="0" applyFont="1" applyFill="1" applyBorder="1" applyAlignment="1">
      <alignment vertical="center" shrinkToFit="1"/>
    </xf>
    <xf numFmtId="0" fontId="12" fillId="36" borderId="57" xfId="0" applyFont="1" applyFill="1" applyBorder="1" applyAlignment="1">
      <alignment vertical="center" shrinkToFit="1"/>
    </xf>
    <xf numFmtId="0" fontId="12" fillId="35" borderId="57" xfId="0" applyFont="1" applyFill="1" applyBorder="1" applyAlignment="1">
      <alignment vertical="center" shrinkToFit="1"/>
    </xf>
    <xf numFmtId="0" fontId="12" fillId="38" borderId="57" xfId="0" applyFont="1" applyFill="1" applyBorder="1" applyAlignment="1">
      <alignment vertical="center" shrinkToFit="1"/>
    </xf>
    <xf numFmtId="0" fontId="12" fillId="39" borderId="57" xfId="0" applyFont="1" applyFill="1" applyBorder="1" applyAlignment="1">
      <alignment vertical="center" shrinkToFit="1"/>
    </xf>
    <xf numFmtId="0" fontId="33" fillId="40" borderId="58" xfId="0" applyFont="1" applyFill="1" applyBorder="1" applyAlignment="1">
      <alignment vertical="center" shrinkToFit="1"/>
    </xf>
    <xf numFmtId="0" fontId="12" fillId="37" borderId="56" xfId="0" applyFont="1" applyFill="1" applyBorder="1" applyAlignment="1">
      <alignment vertical="center" shrinkToFit="1"/>
    </xf>
    <xf numFmtId="0" fontId="12" fillId="37" borderId="59" xfId="0" applyFont="1" applyFill="1" applyBorder="1" applyAlignment="1">
      <alignment vertical="center" shrinkToFit="1"/>
    </xf>
    <xf numFmtId="0" fontId="12" fillId="36" borderId="56" xfId="0" applyFont="1" applyFill="1" applyBorder="1" applyAlignment="1">
      <alignment vertical="center" shrinkToFit="1"/>
    </xf>
    <xf numFmtId="0" fontId="12" fillId="36" borderId="58" xfId="0" applyFont="1" applyFill="1" applyBorder="1" applyAlignment="1">
      <alignment vertical="center" shrinkToFit="1"/>
    </xf>
    <xf numFmtId="0" fontId="12" fillId="35" borderId="56" xfId="0" applyFont="1" applyFill="1" applyBorder="1" applyAlignment="1">
      <alignment vertical="center" shrinkToFit="1"/>
    </xf>
    <xf numFmtId="0" fontId="12" fillId="35" borderId="58" xfId="0" applyFont="1" applyFill="1" applyBorder="1" applyAlignment="1">
      <alignment vertical="center" shrinkToFit="1"/>
    </xf>
    <xf numFmtId="0" fontId="12" fillId="38" borderId="60" xfId="0" applyFont="1" applyFill="1" applyBorder="1" applyAlignment="1">
      <alignment vertical="center" shrinkToFit="1"/>
    </xf>
    <xf numFmtId="0" fontId="12" fillId="38" borderId="58" xfId="0" applyFont="1" applyFill="1" applyBorder="1" applyAlignment="1">
      <alignment vertical="center" shrinkToFit="1"/>
    </xf>
    <xf numFmtId="0" fontId="33" fillId="39" borderId="57" xfId="0" applyFont="1" applyFill="1" applyBorder="1" applyAlignment="1">
      <alignment vertical="center" shrinkToFit="1"/>
    </xf>
    <xf numFmtId="0" fontId="33" fillId="39" borderId="58" xfId="0" applyFont="1" applyFill="1" applyBorder="1" applyAlignment="1">
      <alignment vertical="center" shrinkToFit="1"/>
    </xf>
    <xf numFmtId="0" fontId="33" fillId="40" borderId="57" xfId="0" applyFont="1" applyFill="1" applyBorder="1" applyAlignment="1">
      <alignment vertical="center" shrinkToFit="1"/>
    </xf>
    <xf numFmtId="0" fontId="4" fillId="0" borderId="75" xfId="0" applyFont="1" applyBorder="1" applyAlignment="1">
      <alignment vertical="center" shrinkToFit="1"/>
    </xf>
    <xf numFmtId="0" fontId="4" fillId="0" borderId="76" xfId="0" applyFont="1" applyBorder="1" applyAlignment="1">
      <alignment vertical="center" shrinkToFit="1"/>
    </xf>
    <xf numFmtId="0" fontId="4" fillId="0" borderId="77" xfId="0" applyFont="1" applyBorder="1" applyAlignment="1">
      <alignment vertical="center" shrinkToFit="1"/>
    </xf>
    <xf numFmtId="0" fontId="4" fillId="0" borderId="78" xfId="0" applyFont="1" applyBorder="1" applyAlignment="1">
      <alignment vertical="center" shrinkToFit="1"/>
    </xf>
    <xf numFmtId="0" fontId="4" fillId="0" borderId="17" xfId="0" applyFont="1" applyBorder="1">
      <alignment vertical="center"/>
    </xf>
    <xf numFmtId="0" fontId="4" fillId="0" borderId="16" xfId="0" applyFont="1" applyBorder="1">
      <alignment vertical="center"/>
    </xf>
    <xf numFmtId="0" fontId="4" fillId="0" borderId="27" xfId="0" applyFont="1" applyBorder="1">
      <alignment vertical="center"/>
    </xf>
    <xf numFmtId="0" fontId="4" fillId="0" borderId="53" xfId="0" applyFont="1" applyBorder="1">
      <alignment vertical="center"/>
    </xf>
    <xf numFmtId="0" fontId="4" fillId="0" borderId="17" xfId="0" quotePrefix="1" applyFont="1" applyBorder="1" applyAlignment="1">
      <alignment horizontal="center" vertical="center" wrapText="1" shrinkToFit="1"/>
    </xf>
    <xf numFmtId="0" fontId="4" fillId="0" borderId="17" xfId="0" quotePrefix="1" applyFont="1" applyBorder="1" applyAlignment="1">
      <alignment vertical="center" shrinkToFit="1"/>
    </xf>
    <xf numFmtId="0" fontId="4" fillId="34" borderId="79" xfId="0" applyFont="1" applyFill="1" applyBorder="1" applyAlignment="1">
      <alignment horizontal="center" vertical="center"/>
    </xf>
    <xf numFmtId="0" fontId="4" fillId="34" borderId="80" xfId="0" applyFont="1" applyFill="1" applyBorder="1" applyAlignment="1">
      <alignment horizontal="center" vertical="center"/>
    </xf>
    <xf numFmtId="0" fontId="4" fillId="34" borderId="81" xfId="0" applyFont="1" applyFill="1" applyBorder="1" applyAlignment="1">
      <alignment horizontal="center" vertical="center"/>
    </xf>
    <xf numFmtId="0" fontId="4" fillId="34" borderId="44" xfId="0" applyFont="1" applyFill="1" applyBorder="1" applyAlignment="1">
      <alignment horizontal="center" vertical="center" wrapText="1"/>
    </xf>
    <xf numFmtId="0" fontId="4" fillId="34" borderId="82" xfId="0" applyFont="1" applyFill="1" applyBorder="1" applyAlignment="1">
      <alignment horizontal="center" vertical="center" wrapText="1"/>
    </xf>
    <xf numFmtId="0" fontId="4" fillId="34" borderId="81" xfId="0" applyFont="1" applyFill="1" applyBorder="1" applyAlignment="1">
      <alignment horizontal="center" vertical="center" wrapText="1"/>
    </xf>
    <xf numFmtId="0" fontId="4" fillId="37" borderId="81" xfId="0" applyFont="1" applyFill="1" applyBorder="1" applyAlignment="1">
      <alignment horizontal="center" vertical="center" wrapText="1"/>
    </xf>
    <xf numFmtId="0" fontId="4" fillId="36" borderId="81" xfId="0" applyFont="1" applyFill="1" applyBorder="1" applyAlignment="1">
      <alignment horizontal="center" vertical="center" wrapText="1"/>
    </xf>
    <xf numFmtId="0" fontId="4" fillId="35" borderId="81" xfId="0" applyFont="1" applyFill="1" applyBorder="1" applyAlignment="1">
      <alignment horizontal="center" vertical="center" wrapText="1"/>
    </xf>
    <xf numFmtId="0" fontId="4" fillId="38" borderId="81" xfId="0" applyFont="1" applyFill="1" applyBorder="1" applyAlignment="1">
      <alignment horizontal="center" vertical="center" wrapText="1"/>
    </xf>
    <xf numFmtId="0" fontId="31" fillId="39" borderId="81" xfId="0" applyFont="1" applyFill="1" applyBorder="1" applyAlignment="1">
      <alignment horizontal="center" vertical="center" wrapText="1"/>
    </xf>
    <xf numFmtId="0" fontId="31" fillId="40" borderId="83" xfId="0" applyFont="1" applyFill="1" applyBorder="1" applyAlignment="1">
      <alignment horizontal="center" vertical="center" wrapText="1"/>
    </xf>
    <xf numFmtId="0" fontId="4" fillId="36" borderId="82" xfId="0" applyFont="1" applyFill="1" applyBorder="1" applyAlignment="1">
      <alignment horizontal="center" vertical="center" wrapText="1"/>
    </xf>
    <xf numFmtId="0" fontId="4" fillId="36" borderId="83" xfId="0" applyFont="1" applyFill="1" applyBorder="1" applyAlignment="1">
      <alignment horizontal="center" vertical="center" wrapText="1"/>
    </xf>
    <xf numFmtId="0" fontId="4" fillId="35" borderId="82" xfId="0" applyFont="1" applyFill="1" applyBorder="1" applyAlignment="1">
      <alignment horizontal="center" vertical="center" wrapText="1"/>
    </xf>
    <xf numFmtId="0" fontId="4" fillId="35" borderId="83" xfId="0" applyFont="1" applyFill="1" applyBorder="1" applyAlignment="1">
      <alignment horizontal="center" vertical="center" wrapText="1"/>
    </xf>
    <xf numFmtId="0" fontId="4" fillId="38" borderId="84" xfId="0" applyFont="1" applyFill="1" applyBorder="1" applyAlignment="1">
      <alignment horizontal="center" vertical="center" wrapText="1"/>
    </xf>
    <xf numFmtId="0" fontId="31" fillId="40" borderId="81" xfId="0" applyFont="1" applyFill="1" applyBorder="1" applyAlignment="1">
      <alignment horizontal="center" vertical="center" wrapText="1"/>
    </xf>
    <xf numFmtId="0" fontId="4" fillId="34" borderId="82" xfId="0" applyFont="1" applyFill="1" applyBorder="1" applyAlignment="1">
      <alignment horizontal="center" vertical="center"/>
    </xf>
    <xf numFmtId="14" fontId="4" fillId="0" borderId="15" xfId="0" applyNumberFormat="1" applyFont="1" applyBorder="1" applyAlignment="1">
      <alignment vertical="center" shrinkToFit="1"/>
    </xf>
    <xf numFmtId="0" fontId="0" fillId="42" borderId="0" xfId="0" applyFill="1">
      <alignment vertical="center"/>
    </xf>
    <xf numFmtId="0" fontId="6" fillId="34" borderId="44" xfId="0" applyFont="1" applyFill="1" applyBorder="1" applyAlignment="1">
      <alignment horizontal="center" vertical="center"/>
    </xf>
    <xf numFmtId="0" fontId="34" fillId="43" borderId="80" xfId="0" applyFont="1" applyFill="1" applyBorder="1" applyAlignment="1">
      <alignment horizontal="center" vertical="center"/>
    </xf>
    <xf numFmtId="0" fontId="40"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683559</xdr:colOff>
      <xdr:row>31</xdr:row>
      <xdr:rowOff>78441</xdr:rowOff>
    </xdr:from>
    <xdr:to>
      <xdr:col>22</xdr:col>
      <xdr:colOff>414617</xdr:colOff>
      <xdr:row>31</xdr:row>
      <xdr:rowOff>392206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74588" y="13234147"/>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23</xdr:col>
      <xdr:colOff>56029</xdr:colOff>
      <xdr:row>31</xdr:row>
      <xdr:rowOff>78441</xdr:rowOff>
    </xdr:from>
    <xdr:to>
      <xdr:col>23</xdr:col>
      <xdr:colOff>481852</xdr:colOff>
      <xdr:row>31</xdr:row>
      <xdr:rowOff>392206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926235" y="13234147"/>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24</xdr:col>
      <xdr:colOff>22411</xdr:colOff>
      <xdr:row>31</xdr:row>
      <xdr:rowOff>78441</xdr:rowOff>
    </xdr:from>
    <xdr:to>
      <xdr:col>24</xdr:col>
      <xdr:colOff>448234</xdr:colOff>
      <xdr:row>31</xdr:row>
      <xdr:rowOff>392206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677029" y="13234147"/>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21</xdr:col>
      <xdr:colOff>683559</xdr:colOff>
      <xdr:row>31</xdr:row>
      <xdr:rowOff>78441</xdr:rowOff>
    </xdr:from>
    <xdr:to>
      <xdr:col>22</xdr:col>
      <xdr:colOff>414617</xdr:colOff>
      <xdr:row>31</xdr:row>
      <xdr:rowOff>392206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875684" y="1356584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24</xdr:col>
      <xdr:colOff>632413</xdr:colOff>
      <xdr:row>31</xdr:row>
      <xdr:rowOff>94450</xdr:rowOff>
    </xdr:from>
    <xdr:to>
      <xdr:col>25</xdr:col>
      <xdr:colOff>574302</xdr:colOff>
      <xdr:row>32</xdr:row>
      <xdr:rowOff>14007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5858406" y="13499487"/>
          <a:ext cx="600234" cy="353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25</xdr:col>
      <xdr:colOff>745992</xdr:colOff>
      <xdr:row>31</xdr:row>
      <xdr:rowOff>108058</xdr:rowOff>
    </xdr:from>
    <xdr:to>
      <xdr:col>26</xdr:col>
      <xdr:colOff>734786</xdr:colOff>
      <xdr:row>32</xdr:row>
      <xdr:rowOff>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6519392" y="13595458"/>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26</xdr:col>
      <xdr:colOff>745993</xdr:colOff>
      <xdr:row>31</xdr:row>
      <xdr:rowOff>108058</xdr:rowOff>
    </xdr:from>
    <xdr:to>
      <xdr:col>27</xdr:col>
      <xdr:colOff>557893</xdr:colOff>
      <xdr:row>32</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176618" y="13595458"/>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24</xdr:col>
      <xdr:colOff>632413</xdr:colOff>
      <xdr:row>32</xdr:row>
      <xdr:rowOff>94450</xdr:rowOff>
    </xdr:from>
    <xdr:to>
      <xdr:col>26</xdr:col>
      <xdr:colOff>1</xdr:colOff>
      <xdr:row>32</xdr:row>
      <xdr:rowOff>406213</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5858406" y="13933715"/>
          <a:ext cx="684279" cy="311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25</xdr:col>
      <xdr:colOff>745992</xdr:colOff>
      <xdr:row>32</xdr:row>
      <xdr:rowOff>108058</xdr:rowOff>
    </xdr:from>
    <xdr:to>
      <xdr:col>26</xdr:col>
      <xdr:colOff>734786</xdr:colOff>
      <xdr:row>33</xdr:row>
      <xdr:rowOff>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6519392" y="14024083"/>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26</xdr:col>
      <xdr:colOff>745993</xdr:colOff>
      <xdr:row>32</xdr:row>
      <xdr:rowOff>108058</xdr:rowOff>
    </xdr:from>
    <xdr:to>
      <xdr:col>27</xdr:col>
      <xdr:colOff>557893</xdr:colOff>
      <xdr:row>33</xdr:row>
      <xdr:rowOff>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7176618" y="14024083"/>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21</xdr:col>
      <xdr:colOff>683559</xdr:colOff>
      <xdr:row>33</xdr:row>
      <xdr:rowOff>78441</xdr:rowOff>
    </xdr:from>
    <xdr:to>
      <xdr:col>22</xdr:col>
      <xdr:colOff>414617</xdr:colOff>
      <xdr:row>33</xdr:row>
      <xdr:rowOff>392206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875684" y="1442309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23</xdr:col>
      <xdr:colOff>15207</xdr:colOff>
      <xdr:row>33</xdr:row>
      <xdr:rowOff>78441</xdr:rowOff>
    </xdr:from>
    <xdr:to>
      <xdr:col>23</xdr:col>
      <xdr:colOff>441030</xdr:colOff>
      <xdr:row>33</xdr:row>
      <xdr:rowOff>392206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4559882" y="14423091"/>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23</xdr:col>
      <xdr:colOff>770804</xdr:colOff>
      <xdr:row>33</xdr:row>
      <xdr:rowOff>78441</xdr:rowOff>
    </xdr:from>
    <xdr:to>
      <xdr:col>24</xdr:col>
      <xdr:colOff>421020</xdr:colOff>
      <xdr:row>33</xdr:row>
      <xdr:rowOff>392206</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5201179" y="14423091"/>
          <a:ext cx="42174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24</xdr:col>
      <xdr:colOff>632413</xdr:colOff>
      <xdr:row>33</xdr:row>
      <xdr:rowOff>94451</xdr:rowOff>
    </xdr:from>
    <xdr:to>
      <xdr:col>25</xdr:col>
      <xdr:colOff>574302</xdr:colOff>
      <xdr:row>33</xdr:row>
      <xdr:rowOff>392206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5858406" y="14367944"/>
          <a:ext cx="600234" cy="297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25</xdr:col>
      <xdr:colOff>745992</xdr:colOff>
      <xdr:row>33</xdr:row>
      <xdr:rowOff>108058</xdr:rowOff>
    </xdr:from>
    <xdr:to>
      <xdr:col>26</xdr:col>
      <xdr:colOff>734786</xdr:colOff>
      <xdr:row>34</xdr:row>
      <xdr:rowOff>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6519392" y="14452708"/>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AQD</a:t>
          </a:r>
          <a:endParaRPr kumimoji="1" lang="ja-JP" altLang="en-US" sz="1100">
            <a:solidFill>
              <a:schemeClr val="bg1"/>
            </a:solidFill>
          </a:endParaRPr>
        </a:p>
      </xdr:txBody>
    </xdr:sp>
    <xdr:clientData/>
  </xdr:twoCellAnchor>
  <xdr:twoCellAnchor>
    <xdr:from>
      <xdr:col>26</xdr:col>
      <xdr:colOff>745993</xdr:colOff>
      <xdr:row>33</xdr:row>
      <xdr:rowOff>108058</xdr:rowOff>
    </xdr:from>
    <xdr:to>
      <xdr:col>27</xdr:col>
      <xdr:colOff>557893</xdr:colOff>
      <xdr:row>34</xdr:row>
      <xdr:rowOff>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7176618" y="14452708"/>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WE</a:t>
          </a:r>
          <a:endParaRPr kumimoji="1" lang="ja-JP" altLang="en-US" sz="1100">
            <a:solidFill>
              <a:schemeClr val="bg1"/>
            </a:solidFill>
          </a:endParaRPr>
        </a:p>
      </xdr:txBody>
    </xdr:sp>
    <xdr:clientData/>
  </xdr:twoCellAnchor>
  <xdr:twoCellAnchor>
    <xdr:from>
      <xdr:col>23</xdr:col>
      <xdr:colOff>56029</xdr:colOff>
      <xdr:row>32</xdr:row>
      <xdr:rowOff>78441</xdr:rowOff>
    </xdr:from>
    <xdr:to>
      <xdr:col>23</xdr:col>
      <xdr:colOff>481852</xdr:colOff>
      <xdr:row>32</xdr:row>
      <xdr:rowOff>392206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4623676" y="13917706"/>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24</xdr:col>
      <xdr:colOff>22411</xdr:colOff>
      <xdr:row>32</xdr:row>
      <xdr:rowOff>78441</xdr:rowOff>
    </xdr:from>
    <xdr:to>
      <xdr:col>24</xdr:col>
      <xdr:colOff>448234</xdr:colOff>
      <xdr:row>32</xdr:row>
      <xdr:rowOff>392206</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248404" y="13917706"/>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21</xdr:col>
      <xdr:colOff>683559</xdr:colOff>
      <xdr:row>32</xdr:row>
      <xdr:rowOff>106455</xdr:rowOff>
    </xdr:from>
    <xdr:to>
      <xdr:col>22</xdr:col>
      <xdr:colOff>414617</xdr:colOff>
      <xdr:row>32</xdr:row>
      <xdr:rowOff>420220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3892493" y="13945720"/>
          <a:ext cx="431425"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683559</xdr:colOff>
      <xdr:row>31</xdr:row>
      <xdr:rowOff>78441</xdr:rowOff>
    </xdr:from>
    <xdr:to>
      <xdr:col>22</xdr:col>
      <xdr:colOff>414617</xdr:colOff>
      <xdr:row>31</xdr:row>
      <xdr:rowOff>392206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170959" y="1331819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23</xdr:col>
      <xdr:colOff>15207</xdr:colOff>
      <xdr:row>31</xdr:row>
      <xdr:rowOff>78441</xdr:rowOff>
    </xdr:from>
    <xdr:to>
      <xdr:col>23</xdr:col>
      <xdr:colOff>441030</xdr:colOff>
      <xdr:row>31</xdr:row>
      <xdr:rowOff>392206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4969457" y="13522298"/>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23</xdr:col>
      <xdr:colOff>770804</xdr:colOff>
      <xdr:row>31</xdr:row>
      <xdr:rowOff>78441</xdr:rowOff>
    </xdr:from>
    <xdr:to>
      <xdr:col>24</xdr:col>
      <xdr:colOff>421020</xdr:colOff>
      <xdr:row>31</xdr:row>
      <xdr:rowOff>392206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5725054" y="13522298"/>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25</xdr:col>
      <xdr:colOff>9552</xdr:colOff>
      <xdr:row>31</xdr:row>
      <xdr:rowOff>94450</xdr:rowOff>
    </xdr:from>
    <xdr:to>
      <xdr:col>25</xdr:col>
      <xdr:colOff>571500</xdr:colOff>
      <xdr:row>31</xdr:row>
      <xdr:rowOff>396875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836927" y="13588200"/>
          <a:ext cx="561948" cy="30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25</xdr:col>
      <xdr:colOff>745992</xdr:colOff>
      <xdr:row>31</xdr:row>
      <xdr:rowOff>108058</xdr:rowOff>
    </xdr:from>
    <xdr:to>
      <xdr:col>26</xdr:col>
      <xdr:colOff>734786</xdr:colOff>
      <xdr:row>32</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7251456" y="13551915"/>
          <a:ext cx="764401" cy="340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26</xdr:col>
      <xdr:colOff>745993</xdr:colOff>
      <xdr:row>31</xdr:row>
      <xdr:rowOff>108058</xdr:rowOff>
    </xdr:from>
    <xdr:to>
      <xdr:col>27</xdr:col>
      <xdr:colOff>557893</xdr:colOff>
      <xdr:row>32</xdr:row>
      <xdr:rowOff>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8027064" y="13551915"/>
          <a:ext cx="587508" cy="340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21</xdr:col>
      <xdr:colOff>683559</xdr:colOff>
      <xdr:row>32</xdr:row>
      <xdr:rowOff>78441</xdr:rowOff>
    </xdr:from>
    <xdr:to>
      <xdr:col>22</xdr:col>
      <xdr:colOff>414617</xdr:colOff>
      <xdr:row>32</xdr:row>
      <xdr:rowOff>392206</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4168238" y="13522298"/>
          <a:ext cx="42502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23</xdr:col>
      <xdr:colOff>15207</xdr:colOff>
      <xdr:row>32</xdr:row>
      <xdr:rowOff>78441</xdr:rowOff>
    </xdr:from>
    <xdr:to>
      <xdr:col>23</xdr:col>
      <xdr:colOff>441030</xdr:colOff>
      <xdr:row>32</xdr:row>
      <xdr:rowOff>392206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969457" y="13522298"/>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23</xdr:col>
      <xdr:colOff>770804</xdr:colOff>
      <xdr:row>32</xdr:row>
      <xdr:rowOff>78441</xdr:rowOff>
    </xdr:from>
    <xdr:to>
      <xdr:col>24</xdr:col>
      <xdr:colOff>421020</xdr:colOff>
      <xdr:row>32</xdr:row>
      <xdr:rowOff>392206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5725054" y="13522298"/>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25</xdr:col>
      <xdr:colOff>745992</xdr:colOff>
      <xdr:row>32</xdr:row>
      <xdr:rowOff>108058</xdr:rowOff>
    </xdr:from>
    <xdr:to>
      <xdr:col>26</xdr:col>
      <xdr:colOff>734786</xdr:colOff>
      <xdr:row>33</xdr:row>
      <xdr:rowOff>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7251456" y="13551915"/>
          <a:ext cx="764401" cy="327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26</xdr:col>
      <xdr:colOff>745993</xdr:colOff>
      <xdr:row>32</xdr:row>
      <xdr:rowOff>108058</xdr:rowOff>
    </xdr:from>
    <xdr:to>
      <xdr:col>27</xdr:col>
      <xdr:colOff>557893</xdr:colOff>
      <xdr:row>33</xdr:row>
      <xdr:rowOff>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8027064" y="13551915"/>
          <a:ext cx="587508" cy="327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21</xdr:col>
      <xdr:colOff>683559</xdr:colOff>
      <xdr:row>33</xdr:row>
      <xdr:rowOff>78441</xdr:rowOff>
    </xdr:from>
    <xdr:to>
      <xdr:col>22</xdr:col>
      <xdr:colOff>414617</xdr:colOff>
      <xdr:row>33</xdr:row>
      <xdr:rowOff>392206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4168238" y="13957727"/>
          <a:ext cx="42502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23</xdr:col>
      <xdr:colOff>15207</xdr:colOff>
      <xdr:row>33</xdr:row>
      <xdr:rowOff>78441</xdr:rowOff>
    </xdr:from>
    <xdr:to>
      <xdr:col>23</xdr:col>
      <xdr:colOff>441030</xdr:colOff>
      <xdr:row>33</xdr:row>
      <xdr:rowOff>392206</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4969457" y="13957727"/>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23</xdr:col>
      <xdr:colOff>770804</xdr:colOff>
      <xdr:row>33</xdr:row>
      <xdr:rowOff>78441</xdr:rowOff>
    </xdr:from>
    <xdr:to>
      <xdr:col>24</xdr:col>
      <xdr:colOff>421020</xdr:colOff>
      <xdr:row>33</xdr:row>
      <xdr:rowOff>392206</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5725054" y="13957727"/>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25</xdr:col>
      <xdr:colOff>745992</xdr:colOff>
      <xdr:row>33</xdr:row>
      <xdr:rowOff>108058</xdr:rowOff>
    </xdr:from>
    <xdr:to>
      <xdr:col>26</xdr:col>
      <xdr:colOff>734786</xdr:colOff>
      <xdr:row>34</xdr:row>
      <xdr:rowOff>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7251456" y="13987344"/>
          <a:ext cx="764401" cy="327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AQD</a:t>
          </a:r>
          <a:endParaRPr kumimoji="1" lang="ja-JP" altLang="en-US" sz="1100">
            <a:solidFill>
              <a:schemeClr val="bg1"/>
            </a:solidFill>
          </a:endParaRPr>
        </a:p>
      </xdr:txBody>
    </xdr:sp>
    <xdr:clientData/>
  </xdr:twoCellAnchor>
  <xdr:twoCellAnchor>
    <xdr:from>
      <xdr:col>26</xdr:col>
      <xdr:colOff>745993</xdr:colOff>
      <xdr:row>33</xdr:row>
      <xdr:rowOff>108058</xdr:rowOff>
    </xdr:from>
    <xdr:to>
      <xdr:col>27</xdr:col>
      <xdr:colOff>557893</xdr:colOff>
      <xdr:row>34</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8027064" y="13987344"/>
          <a:ext cx="587508" cy="327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WE</a:t>
          </a:r>
          <a:endParaRPr kumimoji="1" lang="ja-JP" altLang="en-US" sz="1100">
            <a:solidFill>
              <a:schemeClr val="bg1"/>
            </a:solidFill>
          </a:endParaRPr>
        </a:p>
      </xdr:txBody>
    </xdr:sp>
    <xdr:clientData/>
  </xdr:twoCellAnchor>
  <xdr:twoCellAnchor>
    <xdr:from>
      <xdr:col>25</xdr:col>
      <xdr:colOff>9552</xdr:colOff>
      <xdr:row>32</xdr:row>
      <xdr:rowOff>110325</xdr:rowOff>
    </xdr:from>
    <xdr:to>
      <xdr:col>25</xdr:col>
      <xdr:colOff>571500</xdr:colOff>
      <xdr:row>32</xdr:row>
      <xdr:rowOff>412750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5836927" y="14032700"/>
          <a:ext cx="561948" cy="30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25</xdr:col>
      <xdr:colOff>9552</xdr:colOff>
      <xdr:row>33</xdr:row>
      <xdr:rowOff>94450</xdr:rowOff>
    </xdr:from>
    <xdr:to>
      <xdr:col>25</xdr:col>
      <xdr:colOff>571500</xdr:colOff>
      <xdr:row>33</xdr:row>
      <xdr:rowOff>396875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5836927" y="14445450"/>
          <a:ext cx="561948" cy="30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683559</xdr:colOff>
      <xdr:row>31</xdr:row>
      <xdr:rowOff>78441</xdr:rowOff>
    </xdr:from>
    <xdr:to>
      <xdr:col>18</xdr:col>
      <xdr:colOff>414617</xdr:colOff>
      <xdr:row>31</xdr:row>
      <xdr:rowOff>392206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875684" y="1331819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19</xdr:col>
      <xdr:colOff>56029</xdr:colOff>
      <xdr:row>31</xdr:row>
      <xdr:rowOff>78441</xdr:rowOff>
    </xdr:from>
    <xdr:to>
      <xdr:col>19</xdr:col>
      <xdr:colOff>481852</xdr:colOff>
      <xdr:row>31</xdr:row>
      <xdr:rowOff>392206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600704" y="13318191"/>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20</xdr:col>
      <xdr:colOff>22411</xdr:colOff>
      <xdr:row>31</xdr:row>
      <xdr:rowOff>78441</xdr:rowOff>
    </xdr:from>
    <xdr:to>
      <xdr:col>20</xdr:col>
      <xdr:colOff>448234</xdr:colOff>
      <xdr:row>31</xdr:row>
      <xdr:rowOff>392206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224311" y="13318191"/>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17</xdr:col>
      <xdr:colOff>683559</xdr:colOff>
      <xdr:row>32</xdr:row>
      <xdr:rowOff>67236</xdr:rowOff>
    </xdr:from>
    <xdr:to>
      <xdr:col>18</xdr:col>
      <xdr:colOff>481853</xdr:colOff>
      <xdr:row>32</xdr:row>
      <xdr:rowOff>381001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875684" y="13735611"/>
          <a:ext cx="493619"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18</xdr:col>
      <xdr:colOff>773206</xdr:colOff>
      <xdr:row>32</xdr:row>
      <xdr:rowOff>67236</xdr:rowOff>
    </xdr:from>
    <xdr:to>
      <xdr:col>19</xdr:col>
      <xdr:colOff>481853</xdr:colOff>
      <xdr:row>32</xdr:row>
      <xdr:rowOff>381001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4546356" y="13735611"/>
          <a:ext cx="48017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AQD</a:t>
          </a:r>
          <a:endParaRPr kumimoji="1" lang="ja-JP" altLang="en-US" sz="1100"/>
        </a:p>
      </xdr:txBody>
    </xdr:sp>
    <xdr:clientData/>
  </xdr:twoCellAnchor>
  <xdr:twoCellAnchor>
    <xdr:from>
      <xdr:col>19</xdr:col>
      <xdr:colOff>773206</xdr:colOff>
      <xdr:row>32</xdr:row>
      <xdr:rowOff>67236</xdr:rowOff>
    </xdr:from>
    <xdr:to>
      <xdr:col>20</xdr:col>
      <xdr:colOff>481853</xdr:colOff>
      <xdr:row>32</xdr:row>
      <xdr:rowOff>381001</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5203581" y="13735611"/>
          <a:ext cx="48017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WE</a:t>
          </a:r>
          <a:endParaRPr kumimoji="1" lang="ja-JP" altLang="en-US" sz="1100"/>
        </a:p>
      </xdr:txBody>
    </xdr:sp>
    <xdr:clientData/>
  </xdr:twoCellAnchor>
  <xdr:twoCellAnchor>
    <xdr:from>
      <xdr:col>17</xdr:col>
      <xdr:colOff>683559</xdr:colOff>
      <xdr:row>31</xdr:row>
      <xdr:rowOff>78441</xdr:rowOff>
    </xdr:from>
    <xdr:to>
      <xdr:col>18</xdr:col>
      <xdr:colOff>414617</xdr:colOff>
      <xdr:row>31</xdr:row>
      <xdr:rowOff>392206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875684" y="1331819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19</xdr:col>
      <xdr:colOff>15207</xdr:colOff>
      <xdr:row>31</xdr:row>
      <xdr:rowOff>78441</xdr:rowOff>
    </xdr:from>
    <xdr:to>
      <xdr:col>19</xdr:col>
      <xdr:colOff>441030</xdr:colOff>
      <xdr:row>31</xdr:row>
      <xdr:rowOff>392206</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4559882" y="13318191"/>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19</xdr:col>
      <xdr:colOff>770804</xdr:colOff>
      <xdr:row>31</xdr:row>
      <xdr:rowOff>78441</xdr:rowOff>
    </xdr:from>
    <xdr:to>
      <xdr:col>20</xdr:col>
      <xdr:colOff>421020</xdr:colOff>
      <xdr:row>31</xdr:row>
      <xdr:rowOff>392206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5201179" y="13318191"/>
          <a:ext cx="42174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20</xdr:col>
      <xdr:colOff>765202</xdr:colOff>
      <xdr:row>31</xdr:row>
      <xdr:rowOff>94450</xdr:rowOff>
    </xdr:from>
    <xdr:to>
      <xdr:col>21</xdr:col>
      <xdr:colOff>481853</xdr:colOff>
      <xdr:row>31</xdr:row>
      <xdr:rowOff>408215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5862327" y="13334200"/>
          <a:ext cx="47865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21</xdr:col>
      <xdr:colOff>745992</xdr:colOff>
      <xdr:row>31</xdr:row>
      <xdr:rowOff>108058</xdr:rowOff>
    </xdr:from>
    <xdr:to>
      <xdr:col>22</xdr:col>
      <xdr:colOff>734786</xdr:colOff>
      <xdr:row>32</xdr:row>
      <xdr:rowOff>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6519392" y="13347808"/>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22</xdr:col>
      <xdr:colOff>745993</xdr:colOff>
      <xdr:row>31</xdr:row>
      <xdr:rowOff>108058</xdr:rowOff>
    </xdr:from>
    <xdr:to>
      <xdr:col>23</xdr:col>
      <xdr:colOff>557893</xdr:colOff>
      <xdr:row>32</xdr:row>
      <xdr:rowOff>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7176618" y="13347808"/>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17</xdr:col>
      <xdr:colOff>683559</xdr:colOff>
      <xdr:row>32</xdr:row>
      <xdr:rowOff>78441</xdr:rowOff>
    </xdr:from>
    <xdr:to>
      <xdr:col>18</xdr:col>
      <xdr:colOff>414617</xdr:colOff>
      <xdr:row>32</xdr:row>
      <xdr:rowOff>392206</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3875684" y="13746816"/>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19</xdr:col>
      <xdr:colOff>15207</xdr:colOff>
      <xdr:row>32</xdr:row>
      <xdr:rowOff>78441</xdr:rowOff>
    </xdr:from>
    <xdr:to>
      <xdr:col>19</xdr:col>
      <xdr:colOff>441030</xdr:colOff>
      <xdr:row>32</xdr:row>
      <xdr:rowOff>392206</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559882" y="13746816"/>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19</xdr:col>
      <xdr:colOff>770804</xdr:colOff>
      <xdr:row>32</xdr:row>
      <xdr:rowOff>78441</xdr:rowOff>
    </xdr:from>
    <xdr:to>
      <xdr:col>20</xdr:col>
      <xdr:colOff>421020</xdr:colOff>
      <xdr:row>32</xdr:row>
      <xdr:rowOff>392206</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5201179" y="13746816"/>
          <a:ext cx="42174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20</xdr:col>
      <xdr:colOff>765202</xdr:colOff>
      <xdr:row>32</xdr:row>
      <xdr:rowOff>94450</xdr:rowOff>
    </xdr:from>
    <xdr:to>
      <xdr:col>21</xdr:col>
      <xdr:colOff>481853</xdr:colOff>
      <xdr:row>32</xdr:row>
      <xdr:rowOff>408215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5862327" y="13762825"/>
          <a:ext cx="47865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21</xdr:col>
      <xdr:colOff>745992</xdr:colOff>
      <xdr:row>32</xdr:row>
      <xdr:rowOff>108058</xdr:rowOff>
    </xdr:from>
    <xdr:to>
      <xdr:col>22</xdr:col>
      <xdr:colOff>734786</xdr:colOff>
      <xdr:row>33</xdr:row>
      <xdr:rowOff>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6519392" y="13776433"/>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AQD</a:t>
          </a:r>
          <a:endParaRPr kumimoji="1" lang="ja-JP" altLang="en-US" sz="1100">
            <a:solidFill>
              <a:sysClr val="windowText" lastClr="000000"/>
            </a:solidFill>
          </a:endParaRPr>
        </a:p>
      </xdr:txBody>
    </xdr:sp>
    <xdr:clientData/>
  </xdr:twoCellAnchor>
  <xdr:twoCellAnchor>
    <xdr:from>
      <xdr:col>22</xdr:col>
      <xdr:colOff>745993</xdr:colOff>
      <xdr:row>32</xdr:row>
      <xdr:rowOff>108058</xdr:rowOff>
    </xdr:from>
    <xdr:to>
      <xdr:col>23</xdr:col>
      <xdr:colOff>557893</xdr:colOff>
      <xdr:row>33</xdr:row>
      <xdr:rowOff>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7176618" y="13776433"/>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WE</a:t>
          </a:r>
          <a:endParaRPr kumimoji="1" lang="ja-JP" altLang="en-US" sz="1100">
            <a:solidFill>
              <a:sysClr val="windowText" lastClr="000000"/>
            </a:solidFill>
          </a:endParaRPr>
        </a:p>
      </xdr:txBody>
    </xdr:sp>
    <xdr:clientData/>
  </xdr:twoCellAnchor>
  <xdr:twoCellAnchor>
    <xdr:from>
      <xdr:col>17</xdr:col>
      <xdr:colOff>683559</xdr:colOff>
      <xdr:row>33</xdr:row>
      <xdr:rowOff>78441</xdr:rowOff>
    </xdr:from>
    <xdr:to>
      <xdr:col>18</xdr:col>
      <xdr:colOff>414617</xdr:colOff>
      <xdr:row>33</xdr:row>
      <xdr:rowOff>392206</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3875684" y="14175441"/>
          <a:ext cx="42638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AD</a:t>
          </a:r>
          <a:endParaRPr kumimoji="1" lang="ja-JP" altLang="en-US" sz="1100"/>
        </a:p>
      </xdr:txBody>
    </xdr:sp>
    <xdr:clientData/>
  </xdr:twoCellAnchor>
  <xdr:twoCellAnchor>
    <xdr:from>
      <xdr:col>19</xdr:col>
      <xdr:colOff>15207</xdr:colOff>
      <xdr:row>33</xdr:row>
      <xdr:rowOff>78441</xdr:rowOff>
    </xdr:from>
    <xdr:to>
      <xdr:col>19</xdr:col>
      <xdr:colOff>441030</xdr:colOff>
      <xdr:row>33</xdr:row>
      <xdr:rowOff>392206</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559882" y="14175441"/>
          <a:ext cx="425823"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RE</a:t>
          </a:r>
          <a:endParaRPr kumimoji="1" lang="ja-JP" altLang="en-US" sz="1100"/>
        </a:p>
      </xdr:txBody>
    </xdr:sp>
    <xdr:clientData/>
  </xdr:twoCellAnchor>
  <xdr:twoCellAnchor>
    <xdr:from>
      <xdr:col>19</xdr:col>
      <xdr:colOff>770804</xdr:colOff>
      <xdr:row>33</xdr:row>
      <xdr:rowOff>78441</xdr:rowOff>
    </xdr:from>
    <xdr:to>
      <xdr:col>20</xdr:col>
      <xdr:colOff>421020</xdr:colOff>
      <xdr:row>33</xdr:row>
      <xdr:rowOff>392206</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5201179" y="14175441"/>
          <a:ext cx="42174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SE</a:t>
          </a:r>
          <a:endParaRPr kumimoji="1" lang="ja-JP" altLang="en-US" sz="1100"/>
        </a:p>
      </xdr:txBody>
    </xdr:sp>
    <xdr:clientData/>
  </xdr:twoCellAnchor>
  <xdr:twoCellAnchor>
    <xdr:from>
      <xdr:col>20</xdr:col>
      <xdr:colOff>765202</xdr:colOff>
      <xdr:row>33</xdr:row>
      <xdr:rowOff>94450</xdr:rowOff>
    </xdr:from>
    <xdr:to>
      <xdr:col>21</xdr:col>
      <xdr:colOff>481853</xdr:colOff>
      <xdr:row>33</xdr:row>
      <xdr:rowOff>408215</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15862327" y="14191450"/>
          <a:ext cx="478651"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AQW</a:t>
          </a:r>
          <a:endParaRPr kumimoji="1" lang="ja-JP" altLang="en-US" sz="1100"/>
        </a:p>
      </xdr:txBody>
    </xdr:sp>
    <xdr:clientData/>
  </xdr:twoCellAnchor>
  <xdr:twoCellAnchor>
    <xdr:from>
      <xdr:col>21</xdr:col>
      <xdr:colOff>745992</xdr:colOff>
      <xdr:row>33</xdr:row>
      <xdr:rowOff>108058</xdr:rowOff>
    </xdr:from>
    <xdr:to>
      <xdr:col>22</xdr:col>
      <xdr:colOff>734786</xdr:colOff>
      <xdr:row>34</xdr:row>
      <xdr:rowOff>0</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6519392" y="14205058"/>
          <a:ext cx="655544"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AQD</a:t>
          </a:r>
          <a:endParaRPr kumimoji="1" lang="ja-JP" altLang="en-US" sz="1100">
            <a:solidFill>
              <a:schemeClr val="bg1"/>
            </a:solidFill>
          </a:endParaRPr>
        </a:p>
      </xdr:txBody>
    </xdr:sp>
    <xdr:clientData/>
  </xdr:twoCellAnchor>
  <xdr:twoCellAnchor>
    <xdr:from>
      <xdr:col>22</xdr:col>
      <xdr:colOff>745993</xdr:colOff>
      <xdr:row>33</xdr:row>
      <xdr:rowOff>108058</xdr:rowOff>
    </xdr:from>
    <xdr:to>
      <xdr:col>23</xdr:col>
      <xdr:colOff>557893</xdr:colOff>
      <xdr:row>34</xdr:row>
      <xdr:rowOff>0</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7176618" y="14205058"/>
          <a:ext cx="554850" cy="320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WE</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pane xSplit="4" ySplit="1" topLeftCell="E2" activePane="bottomRight" state="frozen"/>
      <selection activeCell="L8" sqref="L8"/>
      <selection pane="topRight" activeCell="L8" sqref="L8"/>
      <selection pane="bottomLeft" activeCell="L8" sqref="L8"/>
      <selection pane="bottomRight" activeCell="B2" sqref="B2"/>
    </sheetView>
  </sheetViews>
  <sheetFormatPr defaultRowHeight="13.5" x14ac:dyDescent="0.15"/>
  <cols>
    <col min="1" max="1" width="5.875" style="4" bestFit="1" customWidth="1"/>
    <col min="2" max="2" width="9.5" style="4" bestFit="1" customWidth="1"/>
    <col min="3" max="4" width="7.75" style="4" customWidth="1"/>
    <col min="5" max="5" width="11.25" style="4" bestFit="1" customWidth="1"/>
    <col min="6" max="6" width="12.125" style="4" bestFit="1" customWidth="1"/>
    <col min="7" max="7" width="5.25" style="4" bestFit="1" customWidth="1"/>
    <col min="8" max="8" width="13.75" style="4" bestFit="1" customWidth="1"/>
    <col min="9" max="9" width="9.25" style="4" bestFit="1" customWidth="1"/>
    <col min="10" max="10" width="8.375" style="4" customWidth="1"/>
    <col min="11" max="11" width="7.375" style="4" bestFit="1" customWidth="1"/>
    <col min="12" max="12" width="11.875" style="4" customWidth="1"/>
    <col min="13" max="13" width="9" style="4" customWidth="1"/>
    <col min="14" max="14" width="9.75" style="4" customWidth="1"/>
    <col min="15" max="15" width="11.25" style="4" bestFit="1" customWidth="1"/>
    <col min="16" max="17" width="12.5" style="4" customWidth="1"/>
    <col min="18" max="18" width="13.375" style="4" customWidth="1"/>
    <col min="19" max="19" width="6.75" style="4" customWidth="1"/>
    <col min="20" max="20" width="13.25" style="4" bestFit="1" customWidth="1"/>
    <col min="21" max="22" width="9.125" style="4" customWidth="1"/>
    <col min="23" max="28" width="8.625" style="4" customWidth="1"/>
    <col min="29" max="40" width="8.875" style="4" customWidth="1"/>
    <col min="41" max="16384" width="9" style="4"/>
  </cols>
  <sheetData>
    <row r="1" spans="1:40" ht="30" customHeight="1" thickBot="1" x14ac:dyDescent="0.2">
      <c r="A1" s="83" t="s">
        <v>15</v>
      </c>
      <c r="B1" s="202" t="s">
        <v>76</v>
      </c>
      <c r="C1" s="181" t="s">
        <v>0</v>
      </c>
      <c r="D1" s="182" t="s">
        <v>1</v>
      </c>
      <c r="E1" s="182" t="s">
        <v>25</v>
      </c>
      <c r="F1" s="182" t="s">
        <v>3</v>
      </c>
      <c r="G1" s="182" t="s">
        <v>4</v>
      </c>
      <c r="H1" s="182" t="s">
        <v>22</v>
      </c>
      <c r="I1" s="203" t="s">
        <v>80</v>
      </c>
      <c r="J1" s="203" t="s">
        <v>79</v>
      </c>
      <c r="K1" s="203" t="s">
        <v>81</v>
      </c>
      <c r="L1" s="182" t="s">
        <v>17</v>
      </c>
      <c r="M1" s="182" t="s">
        <v>18</v>
      </c>
      <c r="N1" s="182" t="s">
        <v>19</v>
      </c>
      <c r="O1" s="182" t="s">
        <v>20</v>
      </c>
      <c r="P1" s="182" t="s">
        <v>21</v>
      </c>
      <c r="Q1" s="182" t="s">
        <v>16</v>
      </c>
      <c r="R1" s="183" t="s">
        <v>24</v>
      </c>
      <c r="S1" s="184" t="s">
        <v>72</v>
      </c>
      <c r="T1" s="184" t="s">
        <v>28</v>
      </c>
      <c r="U1" s="185" t="s">
        <v>75</v>
      </c>
      <c r="V1" s="186" t="s">
        <v>26</v>
      </c>
      <c r="W1" s="187" t="s">
        <v>60</v>
      </c>
      <c r="X1" s="188" t="s">
        <v>61</v>
      </c>
      <c r="Y1" s="189" t="s">
        <v>62</v>
      </c>
      <c r="Z1" s="190" t="s">
        <v>63</v>
      </c>
      <c r="AA1" s="191" t="s">
        <v>64</v>
      </c>
      <c r="AB1" s="192" t="s">
        <v>65</v>
      </c>
      <c r="AC1" s="187" t="s">
        <v>54</v>
      </c>
      <c r="AD1" s="187" t="s">
        <v>55</v>
      </c>
      <c r="AE1" s="193" t="s">
        <v>56</v>
      </c>
      <c r="AF1" s="194" t="s">
        <v>57</v>
      </c>
      <c r="AG1" s="195" t="s">
        <v>58</v>
      </c>
      <c r="AH1" s="196" t="s">
        <v>59</v>
      </c>
      <c r="AI1" s="197" t="s">
        <v>66</v>
      </c>
      <c r="AJ1" s="190" t="s">
        <v>67</v>
      </c>
      <c r="AK1" s="191" t="s">
        <v>68</v>
      </c>
      <c r="AL1" s="191" t="s">
        <v>69</v>
      </c>
      <c r="AM1" s="198" t="s">
        <v>70</v>
      </c>
      <c r="AN1" s="192" t="s">
        <v>71</v>
      </c>
    </row>
    <row r="2" spans="1:40" ht="36.950000000000003" customHeight="1" x14ac:dyDescent="0.15">
      <c r="A2" s="6">
        <v>1</v>
      </c>
      <c r="B2" s="175"/>
      <c r="C2" s="173"/>
      <c r="D2" s="16"/>
      <c r="E2" s="142"/>
      <c r="F2" s="142"/>
      <c r="G2" s="16"/>
      <c r="H2" s="16"/>
      <c r="I2" s="16"/>
      <c r="J2" s="16"/>
      <c r="K2" s="16"/>
      <c r="L2" s="16"/>
      <c r="M2" s="16"/>
      <c r="N2" s="16"/>
      <c r="O2" s="16"/>
      <c r="P2" s="16"/>
      <c r="Q2" s="16"/>
      <c r="R2" s="17"/>
      <c r="S2" s="179"/>
      <c r="T2" s="180"/>
      <c r="U2" s="63"/>
      <c r="V2" s="64"/>
      <c r="W2" s="64"/>
      <c r="X2" s="64"/>
      <c r="Y2" s="64"/>
      <c r="Z2" s="64"/>
      <c r="AA2" s="64"/>
      <c r="AB2" s="65"/>
      <c r="AC2" s="66"/>
      <c r="AD2" s="64"/>
      <c r="AE2" s="63"/>
      <c r="AF2" s="65"/>
      <c r="AG2" s="63"/>
      <c r="AH2" s="65"/>
      <c r="AI2" s="66"/>
      <c r="AJ2" s="65"/>
      <c r="AK2" s="64"/>
      <c r="AL2" s="65"/>
      <c r="AM2" s="64"/>
      <c r="AN2" s="65"/>
    </row>
    <row r="3" spans="1:40" ht="36.950000000000003" customHeight="1" x14ac:dyDescent="0.15">
      <c r="A3" s="5">
        <v>2</v>
      </c>
      <c r="B3" s="176"/>
      <c r="C3" s="171"/>
      <c r="D3" s="11"/>
      <c r="E3" s="11"/>
      <c r="F3" s="12"/>
      <c r="G3" s="11"/>
      <c r="H3" s="11"/>
      <c r="I3" s="11"/>
      <c r="J3" s="11"/>
      <c r="K3" s="11"/>
      <c r="L3" s="11"/>
      <c r="M3" s="11"/>
      <c r="N3" s="11"/>
      <c r="O3" s="11"/>
      <c r="P3" s="11"/>
      <c r="Q3" s="11"/>
      <c r="R3" s="14"/>
      <c r="S3" s="96"/>
      <c r="T3" s="34"/>
      <c r="U3" s="55"/>
      <c r="V3" s="56"/>
      <c r="W3" s="56"/>
      <c r="X3" s="56"/>
      <c r="Y3" s="56"/>
      <c r="Z3" s="56"/>
      <c r="AA3" s="56"/>
      <c r="AB3" s="57"/>
      <c r="AC3" s="58"/>
      <c r="AD3" s="56"/>
      <c r="AE3" s="55"/>
      <c r="AF3" s="57"/>
      <c r="AG3" s="55"/>
      <c r="AH3" s="57"/>
      <c r="AI3" s="58"/>
      <c r="AJ3" s="57"/>
      <c r="AK3" s="56"/>
      <c r="AL3" s="57"/>
      <c r="AM3" s="56"/>
      <c r="AN3" s="57"/>
    </row>
    <row r="4" spans="1:40" ht="36.950000000000003" customHeight="1" x14ac:dyDescent="0.15">
      <c r="A4" s="5">
        <v>3</v>
      </c>
      <c r="B4" s="176"/>
      <c r="C4" s="171"/>
      <c r="D4" s="11"/>
      <c r="E4" s="11"/>
      <c r="F4" s="12"/>
      <c r="G4" s="11"/>
      <c r="H4" s="11"/>
      <c r="I4" s="11"/>
      <c r="J4" s="11"/>
      <c r="K4" s="11"/>
      <c r="L4" s="11"/>
      <c r="M4" s="11"/>
      <c r="N4" s="11"/>
      <c r="O4" s="11"/>
      <c r="P4" s="11"/>
      <c r="Q4" s="11"/>
      <c r="R4" s="14"/>
      <c r="S4" s="96"/>
      <c r="T4" s="34"/>
      <c r="U4" s="55"/>
      <c r="V4" s="56"/>
      <c r="W4" s="56"/>
      <c r="X4" s="56"/>
      <c r="Y4" s="56"/>
      <c r="Z4" s="56"/>
      <c r="AA4" s="56"/>
      <c r="AB4" s="57"/>
      <c r="AC4" s="58"/>
      <c r="AD4" s="56"/>
      <c r="AE4" s="55"/>
      <c r="AF4" s="57"/>
      <c r="AG4" s="55"/>
      <c r="AH4" s="57"/>
      <c r="AI4" s="58"/>
      <c r="AJ4" s="57"/>
      <c r="AK4" s="56"/>
      <c r="AL4" s="57"/>
      <c r="AM4" s="56"/>
      <c r="AN4" s="57"/>
    </row>
    <row r="5" spans="1:40" ht="36.950000000000003" customHeight="1" x14ac:dyDescent="0.15">
      <c r="A5" s="5">
        <v>4</v>
      </c>
      <c r="B5" s="176"/>
      <c r="C5" s="171"/>
      <c r="D5" s="11"/>
      <c r="E5" s="11"/>
      <c r="F5" s="12"/>
      <c r="G5" s="11"/>
      <c r="H5" s="11"/>
      <c r="I5" s="11"/>
      <c r="J5" s="11"/>
      <c r="K5" s="11"/>
      <c r="L5" s="11"/>
      <c r="M5" s="11"/>
      <c r="N5" s="11"/>
      <c r="O5" s="11"/>
      <c r="P5" s="11"/>
      <c r="Q5" s="11"/>
      <c r="R5" s="14"/>
      <c r="S5" s="96"/>
      <c r="T5" s="22"/>
      <c r="U5" s="55"/>
      <c r="V5" s="56"/>
      <c r="W5" s="56"/>
      <c r="X5" s="56"/>
      <c r="Y5" s="56"/>
      <c r="Z5" s="56"/>
      <c r="AA5" s="56"/>
      <c r="AB5" s="57"/>
      <c r="AC5" s="58"/>
      <c r="AD5" s="56"/>
      <c r="AE5" s="55"/>
      <c r="AF5" s="57"/>
      <c r="AG5" s="55"/>
      <c r="AH5" s="57"/>
      <c r="AI5" s="58"/>
      <c r="AJ5" s="57"/>
      <c r="AK5" s="56"/>
      <c r="AL5" s="57"/>
      <c r="AM5" s="56"/>
      <c r="AN5" s="57"/>
    </row>
    <row r="6" spans="1:40" ht="36.950000000000003" customHeight="1" x14ac:dyDescent="0.15">
      <c r="A6" s="5">
        <v>5</v>
      </c>
      <c r="B6" s="176"/>
      <c r="C6" s="171"/>
      <c r="D6" s="11"/>
      <c r="E6" s="11"/>
      <c r="F6" s="12"/>
      <c r="G6" s="11"/>
      <c r="H6" s="11"/>
      <c r="I6" s="11"/>
      <c r="J6" s="11"/>
      <c r="K6" s="11"/>
      <c r="L6" s="11"/>
      <c r="M6" s="11"/>
      <c r="N6" s="11"/>
      <c r="O6" s="11"/>
      <c r="P6" s="11"/>
      <c r="Q6" s="11"/>
      <c r="R6" s="14"/>
      <c r="S6" s="96"/>
      <c r="T6" s="22"/>
      <c r="U6" s="55"/>
      <c r="V6" s="56"/>
      <c r="W6" s="56"/>
      <c r="X6" s="56"/>
      <c r="Y6" s="56"/>
      <c r="Z6" s="56"/>
      <c r="AA6" s="56"/>
      <c r="AB6" s="57"/>
      <c r="AC6" s="58"/>
      <c r="AD6" s="56"/>
      <c r="AE6" s="55"/>
      <c r="AF6" s="57"/>
      <c r="AG6" s="55"/>
      <c r="AH6" s="57"/>
      <c r="AI6" s="58"/>
      <c r="AJ6" s="57"/>
      <c r="AK6" s="56"/>
      <c r="AL6" s="57"/>
      <c r="AM6" s="56"/>
      <c r="AN6" s="57"/>
    </row>
    <row r="7" spans="1:40" ht="36.950000000000003" customHeight="1" x14ac:dyDescent="0.15">
      <c r="A7" s="5">
        <v>6</v>
      </c>
      <c r="B7" s="176"/>
      <c r="C7" s="171"/>
      <c r="D7" s="11"/>
      <c r="E7" s="11"/>
      <c r="F7" s="12"/>
      <c r="G7" s="11"/>
      <c r="H7" s="11"/>
      <c r="I7" s="11"/>
      <c r="J7" s="11"/>
      <c r="K7" s="11"/>
      <c r="L7" s="11"/>
      <c r="M7" s="11"/>
      <c r="N7" s="11"/>
      <c r="O7" s="11"/>
      <c r="P7" s="11"/>
      <c r="Q7" s="11"/>
      <c r="R7" s="14"/>
      <c r="S7" s="96"/>
      <c r="T7" s="22"/>
      <c r="U7" s="55"/>
      <c r="V7" s="56"/>
      <c r="W7" s="56"/>
      <c r="X7" s="56"/>
      <c r="Y7" s="56"/>
      <c r="Z7" s="56"/>
      <c r="AA7" s="56"/>
      <c r="AB7" s="57"/>
      <c r="AC7" s="58"/>
      <c r="AD7" s="56"/>
      <c r="AE7" s="55"/>
      <c r="AF7" s="57"/>
      <c r="AG7" s="55"/>
      <c r="AH7" s="57"/>
      <c r="AI7" s="58"/>
      <c r="AJ7" s="57"/>
      <c r="AK7" s="56"/>
      <c r="AL7" s="57"/>
      <c r="AM7" s="56"/>
      <c r="AN7" s="57"/>
    </row>
    <row r="8" spans="1:40" ht="36.950000000000003" customHeight="1" x14ac:dyDescent="0.15">
      <c r="A8" s="5">
        <v>7</v>
      </c>
      <c r="B8" s="176"/>
      <c r="C8" s="171"/>
      <c r="D8" s="11"/>
      <c r="E8" s="11"/>
      <c r="F8" s="12"/>
      <c r="G8" s="11"/>
      <c r="H8" s="11"/>
      <c r="I8" s="11"/>
      <c r="J8" s="11"/>
      <c r="K8" s="11"/>
      <c r="L8" s="11"/>
      <c r="M8" s="11"/>
      <c r="N8" s="11"/>
      <c r="O8" s="11"/>
      <c r="P8" s="11"/>
      <c r="Q8" s="11"/>
      <c r="R8" s="14"/>
      <c r="S8" s="96"/>
      <c r="T8" s="22"/>
      <c r="U8" s="55"/>
      <c r="V8" s="56"/>
      <c r="W8" s="56"/>
      <c r="X8" s="56"/>
      <c r="Y8" s="56"/>
      <c r="Z8" s="56"/>
      <c r="AA8" s="56"/>
      <c r="AB8" s="57"/>
      <c r="AC8" s="58"/>
      <c r="AD8" s="56"/>
      <c r="AE8" s="55"/>
      <c r="AF8" s="57"/>
      <c r="AG8" s="55"/>
      <c r="AH8" s="57"/>
      <c r="AI8" s="58"/>
      <c r="AJ8" s="57"/>
      <c r="AK8" s="56"/>
      <c r="AL8" s="57"/>
      <c r="AM8" s="56"/>
      <c r="AN8" s="57"/>
    </row>
    <row r="9" spans="1:40" ht="36.950000000000003" customHeight="1" x14ac:dyDescent="0.15">
      <c r="A9" s="5">
        <v>8</v>
      </c>
      <c r="B9" s="176"/>
      <c r="C9" s="171"/>
      <c r="D9" s="11"/>
      <c r="E9" s="11"/>
      <c r="F9" s="12"/>
      <c r="G9" s="11"/>
      <c r="H9" s="11"/>
      <c r="I9" s="11"/>
      <c r="J9" s="11"/>
      <c r="K9" s="11"/>
      <c r="L9" s="11"/>
      <c r="M9" s="11"/>
      <c r="N9" s="11"/>
      <c r="O9" s="11"/>
      <c r="P9" s="11"/>
      <c r="Q9" s="11"/>
      <c r="R9" s="14"/>
      <c r="S9" s="96"/>
      <c r="T9" s="22"/>
      <c r="U9" s="55"/>
      <c r="V9" s="56"/>
      <c r="W9" s="56"/>
      <c r="X9" s="56"/>
      <c r="Y9" s="56"/>
      <c r="Z9" s="56"/>
      <c r="AA9" s="56"/>
      <c r="AB9" s="57"/>
      <c r="AC9" s="58"/>
      <c r="AD9" s="56"/>
      <c r="AE9" s="55"/>
      <c r="AF9" s="57"/>
      <c r="AG9" s="55"/>
      <c r="AH9" s="57"/>
      <c r="AI9" s="58"/>
      <c r="AJ9" s="57"/>
      <c r="AK9" s="56"/>
      <c r="AL9" s="57"/>
      <c r="AM9" s="56"/>
      <c r="AN9" s="57"/>
    </row>
    <row r="10" spans="1:40" ht="36.950000000000003" customHeight="1" x14ac:dyDescent="0.15">
      <c r="A10" s="5">
        <v>9</v>
      </c>
      <c r="B10" s="176"/>
      <c r="C10" s="171"/>
      <c r="D10" s="11"/>
      <c r="E10" s="11"/>
      <c r="F10" s="12"/>
      <c r="G10" s="11"/>
      <c r="H10" s="11"/>
      <c r="I10" s="11"/>
      <c r="J10" s="11"/>
      <c r="K10" s="11"/>
      <c r="L10" s="11"/>
      <c r="M10" s="11"/>
      <c r="N10" s="11"/>
      <c r="O10" s="11"/>
      <c r="P10" s="11"/>
      <c r="Q10" s="11"/>
      <c r="R10" s="14"/>
      <c r="S10" s="96"/>
      <c r="T10" s="22"/>
      <c r="U10" s="55"/>
      <c r="V10" s="56"/>
      <c r="W10" s="56"/>
      <c r="X10" s="56"/>
      <c r="Y10" s="56"/>
      <c r="Z10" s="56"/>
      <c r="AA10" s="56"/>
      <c r="AB10" s="57"/>
      <c r="AC10" s="58"/>
      <c r="AD10" s="56"/>
      <c r="AE10" s="55"/>
      <c r="AF10" s="57"/>
      <c r="AG10" s="55"/>
      <c r="AH10" s="57"/>
      <c r="AI10" s="58"/>
      <c r="AJ10" s="57"/>
      <c r="AK10" s="56"/>
      <c r="AL10" s="57"/>
      <c r="AM10" s="56"/>
      <c r="AN10" s="57"/>
    </row>
    <row r="11" spans="1:40" ht="36.950000000000003" customHeight="1" thickBot="1" x14ac:dyDescent="0.2">
      <c r="A11" s="29">
        <v>10</v>
      </c>
      <c r="B11" s="177"/>
      <c r="C11" s="172"/>
      <c r="D11" s="31"/>
      <c r="E11" s="31"/>
      <c r="F11" s="141"/>
      <c r="G11" s="31"/>
      <c r="H11" s="31"/>
      <c r="I11" s="31"/>
      <c r="J11" s="31"/>
      <c r="K11" s="31"/>
      <c r="L11" s="31"/>
      <c r="M11" s="31"/>
      <c r="N11" s="31"/>
      <c r="O11" s="31"/>
      <c r="P11" s="31"/>
      <c r="Q11" s="31"/>
      <c r="R11" s="32"/>
      <c r="S11" s="97"/>
      <c r="T11" s="33"/>
      <c r="U11" s="59"/>
      <c r="V11" s="60"/>
      <c r="W11" s="60"/>
      <c r="X11" s="60"/>
      <c r="Y11" s="60"/>
      <c r="Z11" s="60"/>
      <c r="AA11" s="60"/>
      <c r="AB11" s="61"/>
      <c r="AC11" s="62"/>
      <c r="AD11" s="60"/>
      <c r="AE11" s="59"/>
      <c r="AF11" s="61"/>
      <c r="AG11" s="59"/>
      <c r="AH11" s="61"/>
      <c r="AI11" s="62"/>
      <c r="AJ11" s="61"/>
      <c r="AK11" s="60"/>
      <c r="AL11" s="61"/>
      <c r="AM11" s="60"/>
      <c r="AN11" s="61"/>
    </row>
    <row r="12" spans="1:40" ht="36.950000000000003" customHeight="1" thickTop="1" x14ac:dyDescent="0.15">
      <c r="A12" s="6">
        <v>11</v>
      </c>
      <c r="B12" s="175"/>
      <c r="C12" s="173"/>
      <c r="D12" s="16"/>
      <c r="E12" s="16"/>
      <c r="F12" s="142"/>
      <c r="G12" s="16"/>
      <c r="H12" s="16"/>
      <c r="I12" s="16"/>
      <c r="J12" s="16"/>
      <c r="K12" s="16"/>
      <c r="L12" s="16"/>
      <c r="M12" s="16"/>
      <c r="N12" s="16"/>
      <c r="O12" s="16"/>
      <c r="P12" s="16"/>
      <c r="Q12" s="16"/>
      <c r="R12" s="17"/>
      <c r="S12" s="98"/>
      <c r="T12" s="23"/>
      <c r="U12" s="63"/>
      <c r="V12" s="64"/>
      <c r="W12" s="64"/>
      <c r="X12" s="64"/>
      <c r="Y12" s="64"/>
      <c r="Z12" s="64"/>
      <c r="AA12" s="64"/>
      <c r="AB12" s="65"/>
      <c r="AC12" s="66"/>
      <c r="AD12" s="64"/>
      <c r="AE12" s="63"/>
      <c r="AF12" s="65"/>
      <c r="AG12" s="63"/>
      <c r="AH12" s="65"/>
      <c r="AI12" s="66"/>
      <c r="AJ12" s="65"/>
      <c r="AK12" s="64"/>
      <c r="AL12" s="65"/>
      <c r="AM12" s="64"/>
      <c r="AN12" s="65"/>
    </row>
    <row r="13" spans="1:40" ht="36.950000000000003" customHeight="1" x14ac:dyDescent="0.15">
      <c r="A13" s="5">
        <v>12</v>
      </c>
      <c r="B13" s="176"/>
      <c r="C13" s="171"/>
      <c r="D13" s="11"/>
      <c r="E13" s="11"/>
      <c r="F13" s="12"/>
      <c r="G13" s="11"/>
      <c r="H13" s="11"/>
      <c r="I13" s="11"/>
      <c r="J13" s="11"/>
      <c r="K13" s="11"/>
      <c r="L13" s="11"/>
      <c r="M13" s="11"/>
      <c r="N13" s="11"/>
      <c r="O13" s="11"/>
      <c r="P13" s="11"/>
      <c r="Q13" s="11"/>
      <c r="R13" s="14"/>
      <c r="S13" s="96"/>
      <c r="T13" s="22"/>
      <c r="U13" s="55"/>
      <c r="V13" s="56"/>
      <c r="W13" s="56"/>
      <c r="X13" s="56"/>
      <c r="Y13" s="56"/>
      <c r="Z13" s="56"/>
      <c r="AA13" s="56"/>
      <c r="AB13" s="57"/>
      <c r="AC13" s="58"/>
      <c r="AD13" s="56"/>
      <c r="AE13" s="55"/>
      <c r="AF13" s="57"/>
      <c r="AG13" s="55"/>
      <c r="AH13" s="57"/>
      <c r="AI13" s="58"/>
      <c r="AJ13" s="57"/>
      <c r="AK13" s="56"/>
      <c r="AL13" s="57"/>
      <c r="AM13" s="56"/>
      <c r="AN13" s="57"/>
    </row>
    <row r="14" spans="1:40" ht="36.950000000000003" customHeight="1" x14ac:dyDescent="0.15">
      <c r="A14" s="5">
        <v>13</v>
      </c>
      <c r="B14" s="176"/>
      <c r="C14" s="171"/>
      <c r="D14" s="11"/>
      <c r="E14" s="11"/>
      <c r="F14" s="12"/>
      <c r="G14" s="11"/>
      <c r="H14" s="11"/>
      <c r="I14" s="11"/>
      <c r="J14" s="11"/>
      <c r="K14" s="11"/>
      <c r="L14" s="11"/>
      <c r="M14" s="11"/>
      <c r="N14" s="11"/>
      <c r="O14" s="11"/>
      <c r="P14" s="11"/>
      <c r="Q14" s="11"/>
      <c r="R14" s="14"/>
      <c r="S14" s="96"/>
      <c r="T14" s="22"/>
      <c r="U14" s="55"/>
      <c r="V14" s="56"/>
      <c r="W14" s="56"/>
      <c r="X14" s="56"/>
      <c r="Y14" s="56"/>
      <c r="Z14" s="56"/>
      <c r="AA14" s="56"/>
      <c r="AB14" s="57"/>
      <c r="AC14" s="58"/>
      <c r="AD14" s="56"/>
      <c r="AE14" s="55"/>
      <c r="AF14" s="57"/>
      <c r="AG14" s="55"/>
      <c r="AH14" s="57"/>
      <c r="AI14" s="58"/>
      <c r="AJ14" s="57"/>
      <c r="AK14" s="56"/>
      <c r="AL14" s="57"/>
      <c r="AM14" s="56"/>
      <c r="AN14" s="57"/>
    </row>
    <row r="15" spans="1:40" ht="36.950000000000003" customHeight="1" x14ac:dyDescent="0.15">
      <c r="A15" s="5">
        <v>14</v>
      </c>
      <c r="B15" s="176"/>
      <c r="C15" s="171"/>
      <c r="D15" s="11"/>
      <c r="E15" s="11"/>
      <c r="F15" s="12"/>
      <c r="G15" s="11"/>
      <c r="H15" s="11"/>
      <c r="I15" s="11"/>
      <c r="J15" s="11"/>
      <c r="K15" s="11"/>
      <c r="L15" s="11"/>
      <c r="M15" s="11"/>
      <c r="N15" s="11"/>
      <c r="O15" s="11"/>
      <c r="P15" s="11"/>
      <c r="Q15" s="11"/>
      <c r="R15" s="14"/>
      <c r="S15" s="96"/>
      <c r="T15" s="22"/>
      <c r="U15" s="55"/>
      <c r="V15" s="56"/>
      <c r="W15" s="56"/>
      <c r="X15" s="56"/>
      <c r="Y15" s="56"/>
      <c r="Z15" s="56"/>
      <c r="AA15" s="56"/>
      <c r="AB15" s="57"/>
      <c r="AC15" s="58"/>
      <c r="AD15" s="56"/>
      <c r="AE15" s="55"/>
      <c r="AF15" s="57"/>
      <c r="AG15" s="55"/>
      <c r="AH15" s="57"/>
      <c r="AI15" s="58"/>
      <c r="AJ15" s="57"/>
      <c r="AK15" s="56"/>
      <c r="AL15" s="57"/>
      <c r="AM15" s="56"/>
      <c r="AN15" s="57"/>
    </row>
    <row r="16" spans="1:40" ht="36.950000000000003" customHeight="1" x14ac:dyDescent="0.15">
      <c r="A16" s="5">
        <v>15</v>
      </c>
      <c r="B16" s="176"/>
      <c r="C16" s="171"/>
      <c r="D16" s="11"/>
      <c r="E16" s="11"/>
      <c r="F16" s="12"/>
      <c r="G16" s="11"/>
      <c r="H16" s="11"/>
      <c r="I16" s="11"/>
      <c r="J16" s="11"/>
      <c r="K16" s="11"/>
      <c r="L16" s="11"/>
      <c r="M16" s="11"/>
      <c r="N16" s="11"/>
      <c r="O16" s="11"/>
      <c r="P16" s="11"/>
      <c r="Q16" s="11"/>
      <c r="R16" s="14"/>
      <c r="S16" s="96"/>
      <c r="T16" s="22"/>
      <c r="U16" s="55"/>
      <c r="V16" s="56"/>
      <c r="W16" s="56"/>
      <c r="X16" s="56"/>
      <c r="Y16" s="56"/>
      <c r="Z16" s="56"/>
      <c r="AA16" s="56"/>
      <c r="AB16" s="57"/>
      <c r="AC16" s="58"/>
      <c r="AD16" s="56"/>
      <c r="AE16" s="55"/>
      <c r="AF16" s="57"/>
      <c r="AG16" s="55"/>
      <c r="AH16" s="57"/>
      <c r="AI16" s="58"/>
      <c r="AJ16" s="57"/>
      <c r="AK16" s="56"/>
      <c r="AL16" s="57"/>
      <c r="AM16" s="56"/>
      <c r="AN16" s="57"/>
    </row>
    <row r="17" spans="1:40" ht="36.950000000000003" customHeight="1" x14ac:dyDescent="0.15">
      <c r="A17" s="5">
        <v>16</v>
      </c>
      <c r="B17" s="176"/>
      <c r="C17" s="171"/>
      <c r="D17" s="11"/>
      <c r="E17" s="11"/>
      <c r="F17" s="12"/>
      <c r="G17" s="11"/>
      <c r="H17" s="11"/>
      <c r="I17" s="11"/>
      <c r="J17" s="11"/>
      <c r="K17" s="11"/>
      <c r="L17" s="11"/>
      <c r="M17" s="11"/>
      <c r="N17" s="11"/>
      <c r="O17" s="11"/>
      <c r="P17" s="11"/>
      <c r="Q17" s="11"/>
      <c r="R17" s="14"/>
      <c r="S17" s="96"/>
      <c r="T17" s="22"/>
      <c r="U17" s="55"/>
      <c r="V17" s="56"/>
      <c r="W17" s="56"/>
      <c r="X17" s="56"/>
      <c r="Y17" s="56"/>
      <c r="Z17" s="56"/>
      <c r="AA17" s="56"/>
      <c r="AB17" s="57"/>
      <c r="AC17" s="58"/>
      <c r="AD17" s="56"/>
      <c r="AE17" s="55"/>
      <c r="AF17" s="57"/>
      <c r="AG17" s="55"/>
      <c r="AH17" s="57"/>
      <c r="AI17" s="58"/>
      <c r="AJ17" s="57"/>
      <c r="AK17" s="56"/>
      <c r="AL17" s="57"/>
      <c r="AM17" s="56"/>
      <c r="AN17" s="57"/>
    </row>
    <row r="18" spans="1:40" ht="36.950000000000003" customHeight="1" x14ac:dyDescent="0.15">
      <c r="A18" s="5">
        <v>17</v>
      </c>
      <c r="B18" s="176"/>
      <c r="C18" s="171"/>
      <c r="D18" s="11"/>
      <c r="E18" s="11"/>
      <c r="F18" s="12"/>
      <c r="G18" s="11"/>
      <c r="H18" s="11"/>
      <c r="I18" s="11"/>
      <c r="J18" s="11"/>
      <c r="K18" s="11"/>
      <c r="L18" s="11"/>
      <c r="M18" s="11"/>
      <c r="N18" s="11"/>
      <c r="O18" s="11"/>
      <c r="P18" s="11"/>
      <c r="Q18" s="11"/>
      <c r="R18" s="14"/>
      <c r="S18" s="96"/>
      <c r="T18" s="22"/>
      <c r="U18" s="55"/>
      <c r="V18" s="56"/>
      <c r="W18" s="56"/>
      <c r="X18" s="56"/>
      <c r="Y18" s="56"/>
      <c r="Z18" s="56"/>
      <c r="AA18" s="56"/>
      <c r="AB18" s="57"/>
      <c r="AC18" s="58"/>
      <c r="AD18" s="56"/>
      <c r="AE18" s="55"/>
      <c r="AF18" s="57"/>
      <c r="AG18" s="55"/>
      <c r="AH18" s="57"/>
      <c r="AI18" s="58"/>
      <c r="AJ18" s="57"/>
      <c r="AK18" s="56"/>
      <c r="AL18" s="57"/>
      <c r="AM18" s="56"/>
      <c r="AN18" s="57"/>
    </row>
    <row r="19" spans="1:40" ht="36.950000000000003" customHeight="1" x14ac:dyDescent="0.15">
      <c r="A19" s="5">
        <v>18</v>
      </c>
      <c r="B19" s="176"/>
      <c r="C19" s="171"/>
      <c r="D19" s="11"/>
      <c r="E19" s="11"/>
      <c r="F19" s="12"/>
      <c r="G19" s="11"/>
      <c r="H19" s="11"/>
      <c r="I19" s="11"/>
      <c r="J19" s="11"/>
      <c r="K19" s="11"/>
      <c r="L19" s="11"/>
      <c r="M19" s="11"/>
      <c r="N19" s="11"/>
      <c r="O19" s="11"/>
      <c r="P19" s="11"/>
      <c r="Q19" s="11"/>
      <c r="R19" s="14"/>
      <c r="S19" s="96"/>
      <c r="T19" s="22"/>
      <c r="U19" s="55"/>
      <c r="V19" s="56"/>
      <c r="W19" s="56"/>
      <c r="X19" s="56"/>
      <c r="Y19" s="56"/>
      <c r="Z19" s="56"/>
      <c r="AA19" s="56"/>
      <c r="AB19" s="57"/>
      <c r="AC19" s="58"/>
      <c r="AD19" s="56"/>
      <c r="AE19" s="55"/>
      <c r="AF19" s="57"/>
      <c r="AG19" s="55"/>
      <c r="AH19" s="57"/>
      <c r="AI19" s="58"/>
      <c r="AJ19" s="57"/>
      <c r="AK19" s="56"/>
      <c r="AL19" s="57"/>
      <c r="AM19" s="56"/>
      <c r="AN19" s="57"/>
    </row>
    <row r="20" spans="1:40" ht="36.950000000000003" customHeight="1" x14ac:dyDescent="0.15">
      <c r="A20" s="5">
        <v>19</v>
      </c>
      <c r="B20" s="176"/>
      <c r="C20" s="171"/>
      <c r="D20" s="11"/>
      <c r="E20" s="11"/>
      <c r="F20" s="12"/>
      <c r="G20" s="11"/>
      <c r="H20" s="11"/>
      <c r="I20" s="11"/>
      <c r="J20" s="11"/>
      <c r="K20" s="11"/>
      <c r="L20" s="11"/>
      <c r="M20" s="11"/>
      <c r="N20" s="11"/>
      <c r="O20" s="11"/>
      <c r="P20" s="11"/>
      <c r="Q20" s="11"/>
      <c r="R20" s="14"/>
      <c r="S20" s="96"/>
      <c r="T20" s="22"/>
      <c r="U20" s="55"/>
      <c r="V20" s="56"/>
      <c r="W20" s="56"/>
      <c r="X20" s="56"/>
      <c r="Y20" s="56"/>
      <c r="Z20" s="56"/>
      <c r="AA20" s="56"/>
      <c r="AB20" s="57"/>
      <c r="AC20" s="58"/>
      <c r="AD20" s="56"/>
      <c r="AE20" s="55"/>
      <c r="AF20" s="57"/>
      <c r="AG20" s="55"/>
      <c r="AH20" s="57"/>
      <c r="AI20" s="58"/>
      <c r="AJ20" s="57"/>
      <c r="AK20" s="56"/>
      <c r="AL20" s="57"/>
      <c r="AM20" s="56"/>
      <c r="AN20" s="57"/>
    </row>
    <row r="21" spans="1:40" ht="36.950000000000003" customHeight="1" thickBot="1" x14ac:dyDescent="0.2">
      <c r="A21" s="29">
        <v>20</v>
      </c>
      <c r="B21" s="177"/>
      <c r="C21" s="172"/>
      <c r="D21" s="31"/>
      <c r="E21" s="31"/>
      <c r="F21" s="141"/>
      <c r="G21" s="31"/>
      <c r="H21" s="31"/>
      <c r="I21" s="31"/>
      <c r="J21" s="31"/>
      <c r="K21" s="31"/>
      <c r="L21" s="31"/>
      <c r="M21" s="31"/>
      <c r="N21" s="31"/>
      <c r="O21" s="31"/>
      <c r="P21" s="31"/>
      <c r="Q21" s="31"/>
      <c r="R21" s="32"/>
      <c r="S21" s="97"/>
      <c r="T21" s="33"/>
      <c r="U21" s="59"/>
      <c r="V21" s="60"/>
      <c r="W21" s="60"/>
      <c r="X21" s="60"/>
      <c r="Y21" s="60"/>
      <c r="Z21" s="60"/>
      <c r="AA21" s="60"/>
      <c r="AB21" s="61"/>
      <c r="AC21" s="62"/>
      <c r="AD21" s="60"/>
      <c r="AE21" s="59"/>
      <c r="AF21" s="61"/>
      <c r="AG21" s="59"/>
      <c r="AH21" s="61"/>
      <c r="AI21" s="62"/>
      <c r="AJ21" s="61"/>
      <c r="AK21" s="60"/>
      <c r="AL21" s="61"/>
      <c r="AM21" s="60"/>
      <c r="AN21" s="61"/>
    </row>
    <row r="22" spans="1:40" ht="36.950000000000003" customHeight="1" thickTop="1" x14ac:dyDescent="0.15">
      <c r="A22" s="6">
        <v>21</v>
      </c>
      <c r="B22" s="175"/>
      <c r="C22" s="173"/>
      <c r="D22" s="16"/>
      <c r="E22" s="16"/>
      <c r="F22" s="142"/>
      <c r="G22" s="16"/>
      <c r="H22" s="16"/>
      <c r="I22" s="16"/>
      <c r="J22" s="16"/>
      <c r="K22" s="16"/>
      <c r="L22" s="16"/>
      <c r="M22" s="16"/>
      <c r="N22" s="16"/>
      <c r="O22" s="16"/>
      <c r="P22" s="16"/>
      <c r="Q22" s="16"/>
      <c r="R22" s="17"/>
      <c r="S22" s="98"/>
      <c r="T22" s="23"/>
      <c r="U22" s="63"/>
      <c r="V22" s="64"/>
      <c r="W22" s="64"/>
      <c r="X22" s="64"/>
      <c r="Y22" s="64"/>
      <c r="Z22" s="64"/>
      <c r="AA22" s="64"/>
      <c r="AB22" s="65"/>
      <c r="AC22" s="66"/>
      <c r="AD22" s="64"/>
      <c r="AE22" s="63"/>
      <c r="AF22" s="65"/>
      <c r="AG22" s="63"/>
      <c r="AH22" s="65"/>
      <c r="AI22" s="66"/>
      <c r="AJ22" s="65"/>
      <c r="AK22" s="64"/>
      <c r="AL22" s="65"/>
      <c r="AM22" s="64"/>
      <c r="AN22" s="65"/>
    </row>
    <row r="23" spans="1:40" ht="36.950000000000003" customHeight="1" x14ac:dyDescent="0.15">
      <c r="A23" s="5">
        <v>22</v>
      </c>
      <c r="B23" s="176"/>
      <c r="C23" s="171"/>
      <c r="D23" s="11"/>
      <c r="E23" s="11"/>
      <c r="F23" s="12"/>
      <c r="G23" s="11"/>
      <c r="H23" s="11"/>
      <c r="I23" s="11"/>
      <c r="J23" s="11"/>
      <c r="K23" s="11"/>
      <c r="L23" s="11"/>
      <c r="M23" s="11"/>
      <c r="N23" s="11"/>
      <c r="O23" s="11"/>
      <c r="P23" s="11"/>
      <c r="Q23" s="11"/>
      <c r="R23" s="14"/>
      <c r="S23" s="96"/>
      <c r="T23" s="22"/>
      <c r="U23" s="55"/>
      <c r="V23" s="56"/>
      <c r="W23" s="56"/>
      <c r="X23" s="56"/>
      <c r="Y23" s="56"/>
      <c r="Z23" s="56"/>
      <c r="AA23" s="56"/>
      <c r="AB23" s="57"/>
      <c r="AC23" s="58"/>
      <c r="AD23" s="56"/>
      <c r="AE23" s="55"/>
      <c r="AF23" s="57"/>
      <c r="AG23" s="55"/>
      <c r="AH23" s="57"/>
      <c r="AI23" s="58"/>
      <c r="AJ23" s="57"/>
      <c r="AK23" s="56"/>
      <c r="AL23" s="57"/>
      <c r="AM23" s="56"/>
      <c r="AN23" s="57"/>
    </row>
    <row r="24" spans="1:40" ht="36.950000000000003" customHeight="1" x14ac:dyDescent="0.15">
      <c r="A24" s="5">
        <v>23</v>
      </c>
      <c r="B24" s="176"/>
      <c r="C24" s="171"/>
      <c r="D24" s="11"/>
      <c r="E24" s="11"/>
      <c r="F24" s="12"/>
      <c r="G24" s="11"/>
      <c r="H24" s="11"/>
      <c r="I24" s="11"/>
      <c r="J24" s="11"/>
      <c r="K24" s="11"/>
      <c r="L24" s="11"/>
      <c r="M24" s="11"/>
      <c r="N24" s="11"/>
      <c r="O24" s="11"/>
      <c r="P24" s="11"/>
      <c r="Q24" s="11"/>
      <c r="R24" s="14"/>
      <c r="S24" s="96"/>
      <c r="T24" s="22"/>
      <c r="U24" s="55"/>
      <c r="V24" s="56"/>
      <c r="W24" s="56"/>
      <c r="X24" s="56"/>
      <c r="Y24" s="56"/>
      <c r="Z24" s="56"/>
      <c r="AA24" s="56"/>
      <c r="AB24" s="57"/>
      <c r="AC24" s="58"/>
      <c r="AD24" s="56"/>
      <c r="AE24" s="55"/>
      <c r="AF24" s="57"/>
      <c r="AG24" s="55"/>
      <c r="AH24" s="57"/>
      <c r="AI24" s="58"/>
      <c r="AJ24" s="57"/>
      <c r="AK24" s="56"/>
      <c r="AL24" s="57"/>
      <c r="AM24" s="56"/>
      <c r="AN24" s="57"/>
    </row>
    <row r="25" spans="1:40" ht="36.950000000000003" customHeight="1" x14ac:dyDescent="0.15">
      <c r="A25" s="5">
        <v>24</v>
      </c>
      <c r="B25" s="176"/>
      <c r="C25" s="171"/>
      <c r="D25" s="11"/>
      <c r="E25" s="11"/>
      <c r="F25" s="12"/>
      <c r="G25" s="11"/>
      <c r="H25" s="11"/>
      <c r="I25" s="11"/>
      <c r="J25" s="11"/>
      <c r="K25" s="11"/>
      <c r="L25" s="11"/>
      <c r="M25" s="11"/>
      <c r="N25" s="11"/>
      <c r="O25" s="11"/>
      <c r="P25" s="11"/>
      <c r="Q25" s="11"/>
      <c r="R25" s="14"/>
      <c r="S25" s="96"/>
      <c r="T25" s="22"/>
      <c r="U25" s="55"/>
      <c r="V25" s="56"/>
      <c r="W25" s="56"/>
      <c r="X25" s="56"/>
      <c r="Y25" s="56"/>
      <c r="Z25" s="56"/>
      <c r="AA25" s="56"/>
      <c r="AB25" s="57"/>
      <c r="AC25" s="58"/>
      <c r="AD25" s="56"/>
      <c r="AE25" s="55"/>
      <c r="AF25" s="57"/>
      <c r="AG25" s="55"/>
      <c r="AH25" s="57"/>
      <c r="AI25" s="58"/>
      <c r="AJ25" s="57"/>
      <c r="AK25" s="56"/>
      <c r="AL25" s="57"/>
      <c r="AM25" s="56"/>
      <c r="AN25" s="57"/>
    </row>
    <row r="26" spans="1:40" ht="36.950000000000003" customHeight="1" x14ac:dyDescent="0.15">
      <c r="A26" s="5">
        <v>25</v>
      </c>
      <c r="B26" s="176"/>
      <c r="C26" s="171"/>
      <c r="D26" s="11"/>
      <c r="E26" s="11"/>
      <c r="F26" s="12"/>
      <c r="G26" s="11"/>
      <c r="H26" s="11"/>
      <c r="I26" s="11"/>
      <c r="J26" s="11"/>
      <c r="K26" s="11"/>
      <c r="L26" s="11"/>
      <c r="M26" s="11"/>
      <c r="N26" s="11"/>
      <c r="O26" s="11"/>
      <c r="P26" s="11"/>
      <c r="Q26" s="11"/>
      <c r="R26" s="14"/>
      <c r="S26" s="96"/>
      <c r="T26" s="22"/>
      <c r="U26" s="55"/>
      <c r="V26" s="56"/>
      <c r="W26" s="56"/>
      <c r="X26" s="56"/>
      <c r="Y26" s="56"/>
      <c r="Z26" s="56"/>
      <c r="AA26" s="56"/>
      <c r="AB26" s="57"/>
      <c r="AC26" s="58"/>
      <c r="AD26" s="56"/>
      <c r="AE26" s="55"/>
      <c r="AF26" s="57"/>
      <c r="AG26" s="55"/>
      <c r="AH26" s="57"/>
      <c r="AI26" s="58"/>
      <c r="AJ26" s="57"/>
      <c r="AK26" s="56"/>
      <c r="AL26" s="57"/>
      <c r="AM26" s="56"/>
      <c r="AN26" s="57"/>
    </row>
    <row r="27" spans="1:40" ht="36.950000000000003" customHeight="1" x14ac:dyDescent="0.15">
      <c r="A27" s="5">
        <v>26</v>
      </c>
      <c r="B27" s="176"/>
      <c r="C27" s="171"/>
      <c r="D27" s="11"/>
      <c r="E27" s="11"/>
      <c r="F27" s="12"/>
      <c r="G27" s="11"/>
      <c r="H27" s="11"/>
      <c r="I27" s="11"/>
      <c r="J27" s="11"/>
      <c r="K27" s="11"/>
      <c r="L27" s="11"/>
      <c r="M27" s="11"/>
      <c r="N27" s="11"/>
      <c r="O27" s="11"/>
      <c r="P27" s="11"/>
      <c r="Q27" s="11"/>
      <c r="R27" s="14"/>
      <c r="S27" s="96"/>
      <c r="T27" s="22"/>
      <c r="U27" s="55"/>
      <c r="V27" s="56"/>
      <c r="W27" s="56"/>
      <c r="X27" s="56"/>
      <c r="Y27" s="56"/>
      <c r="Z27" s="56"/>
      <c r="AA27" s="56"/>
      <c r="AB27" s="57"/>
      <c r="AC27" s="58"/>
      <c r="AD27" s="56"/>
      <c r="AE27" s="55"/>
      <c r="AF27" s="57"/>
      <c r="AG27" s="55"/>
      <c r="AH27" s="57"/>
      <c r="AI27" s="58"/>
      <c r="AJ27" s="57"/>
      <c r="AK27" s="56"/>
      <c r="AL27" s="57"/>
      <c r="AM27" s="56"/>
      <c r="AN27" s="57"/>
    </row>
    <row r="28" spans="1:40" ht="36.950000000000003" customHeight="1" x14ac:dyDescent="0.15">
      <c r="A28" s="5">
        <v>27</v>
      </c>
      <c r="B28" s="176"/>
      <c r="C28" s="171"/>
      <c r="D28" s="11"/>
      <c r="E28" s="11"/>
      <c r="F28" s="12"/>
      <c r="G28" s="11"/>
      <c r="H28" s="11"/>
      <c r="I28" s="11"/>
      <c r="J28" s="11"/>
      <c r="K28" s="11"/>
      <c r="L28" s="11"/>
      <c r="M28" s="11"/>
      <c r="N28" s="11"/>
      <c r="O28" s="11"/>
      <c r="P28" s="11"/>
      <c r="Q28" s="11"/>
      <c r="R28" s="14"/>
      <c r="S28" s="96"/>
      <c r="T28" s="22"/>
      <c r="U28" s="55"/>
      <c r="V28" s="56"/>
      <c r="W28" s="56"/>
      <c r="X28" s="56"/>
      <c r="Y28" s="56"/>
      <c r="Z28" s="56"/>
      <c r="AA28" s="56"/>
      <c r="AB28" s="57"/>
      <c r="AC28" s="58"/>
      <c r="AD28" s="56"/>
      <c r="AE28" s="55"/>
      <c r="AF28" s="57"/>
      <c r="AG28" s="55"/>
      <c r="AH28" s="57"/>
      <c r="AI28" s="58"/>
      <c r="AJ28" s="57"/>
      <c r="AK28" s="56"/>
      <c r="AL28" s="57"/>
      <c r="AM28" s="56"/>
      <c r="AN28" s="57"/>
    </row>
    <row r="29" spans="1:40" ht="36.950000000000003" customHeight="1" x14ac:dyDescent="0.15">
      <c r="A29" s="5">
        <v>28</v>
      </c>
      <c r="B29" s="176"/>
      <c r="C29" s="171"/>
      <c r="D29" s="11"/>
      <c r="E29" s="11"/>
      <c r="F29" s="12"/>
      <c r="G29" s="11"/>
      <c r="H29" s="11"/>
      <c r="I29" s="11"/>
      <c r="J29" s="11"/>
      <c r="K29" s="11"/>
      <c r="L29" s="11"/>
      <c r="M29" s="11"/>
      <c r="N29" s="11"/>
      <c r="O29" s="11"/>
      <c r="P29" s="11"/>
      <c r="Q29" s="11"/>
      <c r="R29" s="14"/>
      <c r="S29" s="96"/>
      <c r="T29" s="22"/>
      <c r="U29" s="55"/>
      <c r="V29" s="56"/>
      <c r="W29" s="56"/>
      <c r="X29" s="56"/>
      <c r="Y29" s="56"/>
      <c r="Z29" s="56"/>
      <c r="AA29" s="56"/>
      <c r="AB29" s="57"/>
      <c r="AC29" s="58"/>
      <c r="AD29" s="56"/>
      <c r="AE29" s="55"/>
      <c r="AF29" s="57"/>
      <c r="AG29" s="55"/>
      <c r="AH29" s="57"/>
      <c r="AI29" s="58"/>
      <c r="AJ29" s="57"/>
      <c r="AK29" s="56"/>
      <c r="AL29" s="57"/>
      <c r="AM29" s="56"/>
      <c r="AN29" s="57"/>
    </row>
    <row r="30" spans="1:40" ht="36.950000000000003" customHeight="1" x14ac:dyDescent="0.15">
      <c r="A30" s="5">
        <v>29</v>
      </c>
      <c r="B30" s="176"/>
      <c r="C30" s="171"/>
      <c r="D30" s="11"/>
      <c r="E30" s="11"/>
      <c r="F30" s="12"/>
      <c r="G30" s="11"/>
      <c r="H30" s="11"/>
      <c r="I30" s="11"/>
      <c r="J30" s="11"/>
      <c r="K30" s="11"/>
      <c r="L30" s="11"/>
      <c r="M30" s="11"/>
      <c r="N30" s="11"/>
      <c r="O30" s="11"/>
      <c r="P30" s="11"/>
      <c r="Q30" s="11"/>
      <c r="R30" s="14"/>
      <c r="S30" s="96"/>
      <c r="T30" s="22"/>
      <c r="U30" s="55"/>
      <c r="V30" s="56"/>
      <c r="W30" s="56"/>
      <c r="X30" s="56"/>
      <c r="Y30" s="56"/>
      <c r="Z30" s="56"/>
      <c r="AA30" s="56"/>
      <c r="AB30" s="57"/>
      <c r="AC30" s="58"/>
      <c r="AD30" s="56"/>
      <c r="AE30" s="55"/>
      <c r="AF30" s="57"/>
      <c r="AG30" s="55"/>
      <c r="AH30" s="57"/>
      <c r="AI30" s="58"/>
      <c r="AJ30" s="57"/>
      <c r="AK30" s="56"/>
      <c r="AL30" s="57"/>
      <c r="AM30" s="56"/>
      <c r="AN30" s="57"/>
    </row>
    <row r="31" spans="1:40" ht="36.950000000000003" customHeight="1" thickBot="1" x14ac:dyDescent="0.2">
      <c r="A31" s="133">
        <v>30</v>
      </c>
      <c r="B31" s="178"/>
      <c r="C31" s="174"/>
      <c r="D31" s="134"/>
      <c r="E31" s="134"/>
      <c r="F31" s="143"/>
      <c r="G31" s="134"/>
      <c r="H31" s="134"/>
      <c r="I31" s="134"/>
      <c r="J31" s="134"/>
      <c r="K31" s="134"/>
      <c r="L31" s="134"/>
      <c r="M31" s="134"/>
      <c r="N31" s="134"/>
      <c r="O31" s="134"/>
      <c r="P31" s="134"/>
      <c r="Q31" s="134"/>
      <c r="R31" s="135"/>
      <c r="S31" s="99"/>
      <c r="T31" s="136"/>
      <c r="U31" s="137"/>
      <c r="V31" s="138"/>
      <c r="W31" s="138"/>
      <c r="X31" s="138"/>
      <c r="Y31" s="138"/>
      <c r="Z31" s="138"/>
      <c r="AA31" s="138"/>
      <c r="AB31" s="139"/>
      <c r="AC31" s="140"/>
      <c r="AD31" s="138"/>
      <c r="AE31" s="137"/>
      <c r="AF31" s="139"/>
      <c r="AG31" s="137"/>
      <c r="AH31" s="139"/>
      <c r="AI31" s="140"/>
      <c r="AJ31" s="139"/>
      <c r="AK31" s="138"/>
      <c r="AL31" s="139"/>
      <c r="AM31" s="138"/>
      <c r="AN31" s="139"/>
    </row>
    <row r="32" spans="1:40" ht="36.950000000000003" customHeight="1" thickBot="1" x14ac:dyDescent="0.2">
      <c r="A32" s="45"/>
      <c r="B32" s="45"/>
      <c r="C32" s="46"/>
      <c r="D32" s="46"/>
      <c r="E32" s="46"/>
      <c r="F32" s="46"/>
      <c r="G32" s="46"/>
      <c r="H32" s="46" t="str">
        <f>IF(C32="","",H31)</f>
        <v/>
      </c>
      <c r="I32" s="46"/>
      <c r="J32" s="46"/>
      <c r="K32" s="46"/>
      <c r="L32" s="46"/>
      <c r="M32" s="46"/>
      <c r="N32" s="46"/>
      <c r="O32" s="46"/>
      <c r="P32" s="46"/>
      <c r="Q32" s="46"/>
      <c r="R32" s="46"/>
      <c r="S32" s="47"/>
      <c r="T32" s="87" t="s">
        <v>51</v>
      </c>
      <c r="U32" s="144">
        <f>COUNTIF(U2:U31,"○")</f>
        <v>0</v>
      </c>
      <c r="V32" s="145">
        <f t="shared" ref="V32:AN32" si="0">COUNTIF(V2:V31,"○")</f>
        <v>0</v>
      </c>
      <c r="W32" s="145">
        <f t="shared" si="0"/>
        <v>0</v>
      </c>
      <c r="X32" s="145">
        <f t="shared" si="0"/>
        <v>0</v>
      </c>
      <c r="Y32" s="145">
        <f t="shared" si="0"/>
        <v>0</v>
      </c>
      <c r="Z32" s="145">
        <f t="shared" si="0"/>
        <v>0</v>
      </c>
      <c r="AA32" s="145">
        <f t="shared" si="0"/>
        <v>0</v>
      </c>
      <c r="AB32" s="146">
        <f t="shared" si="0"/>
        <v>0</v>
      </c>
      <c r="AC32" s="147">
        <f t="shared" si="0"/>
        <v>0</v>
      </c>
      <c r="AD32" s="148">
        <f t="shared" si="0"/>
        <v>0</v>
      </c>
      <c r="AE32" s="147">
        <f t="shared" si="0"/>
        <v>0</v>
      </c>
      <c r="AF32" s="149">
        <f t="shared" si="0"/>
        <v>0</v>
      </c>
      <c r="AG32" s="147">
        <f t="shared" si="0"/>
        <v>0</v>
      </c>
      <c r="AH32" s="149">
        <f t="shared" si="0"/>
        <v>0</v>
      </c>
      <c r="AI32" s="150">
        <f t="shared" si="0"/>
        <v>0</v>
      </c>
      <c r="AJ32" s="149">
        <f t="shared" si="0"/>
        <v>0</v>
      </c>
      <c r="AK32" s="151">
        <f t="shared" si="0"/>
        <v>0</v>
      </c>
      <c r="AL32" s="149">
        <f t="shared" si="0"/>
        <v>0</v>
      </c>
      <c r="AM32" s="151">
        <f t="shared" si="0"/>
        <v>0</v>
      </c>
      <c r="AN32" s="149">
        <f t="shared" si="0"/>
        <v>0</v>
      </c>
    </row>
    <row r="33" spans="1:40" ht="36.950000000000003" customHeight="1" thickBot="1" x14ac:dyDescent="0.2">
      <c r="A33" s="48"/>
      <c r="B33" s="48"/>
      <c r="C33" s="49"/>
      <c r="D33" s="49"/>
      <c r="E33" s="49"/>
      <c r="F33" s="49"/>
      <c r="G33" s="49"/>
      <c r="H33" s="49" t="str">
        <f>IF(C33="","",H32)</f>
        <v/>
      </c>
      <c r="I33" s="49"/>
      <c r="J33" s="49"/>
      <c r="K33" s="49"/>
      <c r="L33" s="49"/>
      <c r="M33" s="49"/>
      <c r="N33" s="49"/>
      <c r="O33" s="49"/>
      <c r="P33" s="49"/>
      <c r="Q33" s="49"/>
      <c r="R33" s="49"/>
      <c r="S33" s="50"/>
      <c r="T33" s="87" t="s">
        <v>52</v>
      </c>
      <c r="U33" s="144">
        <f>COUNTIF(U2:U31,"再")</f>
        <v>0</v>
      </c>
      <c r="V33" s="145">
        <f t="shared" ref="V33:AN33" si="1">COUNTIF(V2:V31,"再")</f>
        <v>0</v>
      </c>
      <c r="W33" s="145">
        <f t="shared" si="1"/>
        <v>0</v>
      </c>
      <c r="X33" s="145">
        <f t="shared" si="1"/>
        <v>0</v>
      </c>
      <c r="Y33" s="145">
        <f t="shared" si="1"/>
        <v>0</v>
      </c>
      <c r="Z33" s="145">
        <f t="shared" si="1"/>
        <v>0</v>
      </c>
      <c r="AA33" s="145">
        <f t="shared" si="1"/>
        <v>0</v>
      </c>
      <c r="AB33" s="146">
        <f t="shared" si="1"/>
        <v>0</v>
      </c>
      <c r="AC33" s="147">
        <f t="shared" si="1"/>
        <v>0</v>
      </c>
      <c r="AD33" s="148">
        <f t="shared" si="1"/>
        <v>0</v>
      </c>
      <c r="AE33" s="147">
        <f t="shared" si="1"/>
        <v>0</v>
      </c>
      <c r="AF33" s="149">
        <f t="shared" si="1"/>
        <v>0</v>
      </c>
      <c r="AG33" s="147">
        <f t="shared" si="1"/>
        <v>0</v>
      </c>
      <c r="AH33" s="149">
        <f t="shared" si="1"/>
        <v>0</v>
      </c>
      <c r="AI33" s="150">
        <f t="shared" si="1"/>
        <v>0</v>
      </c>
      <c r="AJ33" s="149">
        <f t="shared" si="1"/>
        <v>0</v>
      </c>
      <c r="AK33" s="151">
        <f t="shared" si="1"/>
        <v>0</v>
      </c>
      <c r="AL33" s="149">
        <f t="shared" si="1"/>
        <v>0</v>
      </c>
      <c r="AM33" s="151">
        <f t="shared" si="1"/>
        <v>0</v>
      </c>
      <c r="AN33" s="149">
        <f t="shared" si="1"/>
        <v>0</v>
      </c>
    </row>
    <row r="34" spans="1:40" ht="36.950000000000003" customHeight="1" thickBot="1" x14ac:dyDescent="0.2">
      <c r="A34" s="48"/>
      <c r="B34" s="48"/>
      <c r="C34" s="49"/>
      <c r="D34" s="49"/>
      <c r="E34" s="49"/>
      <c r="F34" s="49"/>
      <c r="G34" s="49"/>
      <c r="H34" s="49" t="str">
        <f>IF(C34="","",H33)</f>
        <v/>
      </c>
      <c r="I34" s="49"/>
      <c r="J34" s="49"/>
      <c r="K34" s="49"/>
      <c r="L34" s="49"/>
      <c r="M34" s="49"/>
      <c r="N34" s="49"/>
      <c r="O34" s="49"/>
      <c r="P34" s="49"/>
      <c r="Q34" s="49"/>
      <c r="R34" s="49"/>
      <c r="S34" s="50"/>
      <c r="T34" s="103" t="s">
        <v>53</v>
      </c>
      <c r="U34" s="152">
        <f>SUM(U32:U33)</f>
        <v>0</v>
      </c>
      <c r="V34" s="153">
        <f t="shared" ref="V34:AN34" si="2">SUM(V32:V33)</f>
        <v>0</v>
      </c>
      <c r="W34" s="154">
        <f t="shared" si="2"/>
        <v>0</v>
      </c>
      <c r="X34" s="155">
        <f t="shared" si="2"/>
        <v>0</v>
      </c>
      <c r="Y34" s="156">
        <f t="shared" si="2"/>
        <v>0</v>
      </c>
      <c r="Z34" s="157">
        <f t="shared" si="2"/>
        <v>0</v>
      </c>
      <c r="AA34" s="158">
        <f t="shared" si="2"/>
        <v>0</v>
      </c>
      <c r="AB34" s="159">
        <f t="shared" si="2"/>
        <v>0</v>
      </c>
      <c r="AC34" s="160">
        <f t="shared" si="2"/>
        <v>0</v>
      </c>
      <c r="AD34" s="161">
        <f t="shared" si="2"/>
        <v>0</v>
      </c>
      <c r="AE34" s="162">
        <f t="shared" si="2"/>
        <v>0</v>
      </c>
      <c r="AF34" s="163">
        <f t="shared" si="2"/>
        <v>0</v>
      </c>
      <c r="AG34" s="164">
        <f t="shared" si="2"/>
        <v>0</v>
      </c>
      <c r="AH34" s="165">
        <f t="shared" si="2"/>
        <v>0</v>
      </c>
      <c r="AI34" s="166">
        <f t="shared" si="2"/>
        <v>0</v>
      </c>
      <c r="AJ34" s="167">
        <f t="shared" si="2"/>
        <v>0</v>
      </c>
      <c r="AK34" s="168">
        <f t="shared" si="2"/>
        <v>0</v>
      </c>
      <c r="AL34" s="169">
        <f t="shared" si="2"/>
        <v>0</v>
      </c>
      <c r="AM34" s="170">
        <f t="shared" si="2"/>
        <v>0</v>
      </c>
      <c r="AN34" s="159">
        <f t="shared" si="2"/>
        <v>0</v>
      </c>
    </row>
  </sheetData>
  <dataConsolidate/>
  <phoneticPr fontId="1"/>
  <dataValidations count="6">
    <dataValidation type="list" allowBlank="1" showInputMessage="1" showErrorMessage="1" sqref="G2:G34" xr:uid="{00000000-0002-0000-0000-000000000000}">
      <formula1>"男,女"</formula1>
    </dataValidation>
    <dataValidation type="custom" allowBlank="1" showInputMessage="1" showErrorMessage="1" errorTitle="半角のみ" error="半角文字のみを入力を入力してください。" sqref="L2:L34" xr:uid="{00000000-0002-0000-0000-000001000000}">
      <formula1>L2=ASC(L2)</formula1>
    </dataValidation>
    <dataValidation type="list" allowBlank="1" showInputMessage="1" showErrorMessage="1" sqref="U2:AB31" xr:uid="{00000000-0002-0000-0000-000002000000}">
      <formula1>"○,免除,再"</formula1>
    </dataValidation>
    <dataValidation type="list" allowBlank="1" showInputMessage="1" showErrorMessage="1" sqref="S2:S31" xr:uid="{00000000-0002-0000-0000-000003000000}">
      <formula1>"初,2回目以降"</formula1>
    </dataValidation>
    <dataValidation type="list" allowBlank="1" showInputMessage="1" showErrorMessage="1" sqref="AC2:AN31" xr:uid="{00000000-0002-0000-0000-000004000000}">
      <formula1>"○,再"</formula1>
    </dataValidation>
    <dataValidation type="list" allowBlank="1" showInputMessage="1" showErrorMessage="1" sqref="I2:I31" xr:uid="{00000000-0002-0000-0000-000005000000}">
      <formula1>"2年制,3年制,4年制"</formula1>
    </dataValidation>
  </dataValidations>
  <printOptions horizontalCentered="1"/>
  <pageMargins left="0.31496062992125984" right="0.31496062992125984" top="0.98425196850393704" bottom="0.35433070866141736" header="0.51181102362204722" footer="0.31496062992125984"/>
  <pageSetup paperSize="9" scale="40" orientation="landscape" horizontalDpi="1200" verticalDpi="1200" r:id="rId1"/>
  <headerFooter>
    <oddHeader xml:space="preserve">&amp;L&amp;"HG丸ｺﾞｼｯｸM-PRO,標準"&amp;14 2021-2022年度&amp;C&amp;"HG丸ｺﾞｼｯｸM-PRO,標準"&amp;16JAFA-GFI資格　養成校　受験者名簿&amp;R&amp;"HG丸ｺﾞｼｯｸM-PRO,標準"（GFI書式6）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4"/>
  <sheetViews>
    <sheetView view="pageBreakPreview" zoomScaleNormal="100" zoomScaleSheetLayoutView="100" workbookViewId="0">
      <pane xSplit="4" ySplit="1" topLeftCell="E2" activePane="bottomRight" state="frozen"/>
      <selection pane="topRight" activeCell="D1" sqref="D1"/>
      <selection pane="bottomLeft" activeCell="A2" sqref="A2"/>
      <selection pane="bottomRight" activeCell="B2" sqref="B2"/>
    </sheetView>
  </sheetViews>
  <sheetFormatPr defaultRowHeight="13.5" x14ac:dyDescent="0.15"/>
  <cols>
    <col min="1" max="1" width="5.875" style="4" bestFit="1" customWidth="1"/>
    <col min="2" max="2" width="11.25" style="4" customWidth="1"/>
    <col min="3" max="4" width="7.75" style="4" customWidth="1"/>
    <col min="5" max="5" width="11.25" style="4" bestFit="1" customWidth="1"/>
    <col min="6" max="6" width="12.125" style="4" bestFit="1" customWidth="1"/>
    <col min="7" max="7" width="5.25" style="4" bestFit="1" customWidth="1"/>
    <col min="8" max="8" width="13.75" style="4" bestFit="1" customWidth="1"/>
    <col min="9" max="10" width="8.375" style="4" customWidth="1"/>
    <col min="11" max="11" width="7.5" style="4" bestFit="1" customWidth="1"/>
    <col min="12" max="12" width="11.875" style="4" customWidth="1"/>
    <col min="13" max="13" width="9" style="4" customWidth="1"/>
    <col min="14" max="14" width="9.75" style="4" customWidth="1"/>
    <col min="15" max="15" width="11.25" style="4" bestFit="1" customWidth="1"/>
    <col min="16" max="17" width="12.5" style="4" customWidth="1"/>
    <col min="18" max="18" width="13.375" style="4" customWidth="1"/>
    <col min="19" max="19" width="6.75" style="4" customWidth="1"/>
    <col min="20" max="20" width="13.25" style="4" bestFit="1" customWidth="1"/>
    <col min="21" max="22" width="9.125" style="4" customWidth="1"/>
    <col min="23" max="28" width="8.625" style="4" customWidth="1"/>
    <col min="29" max="40" width="8.875" style="4" customWidth="1"/>
    <col min="41" max="16384" width="9" style="4"/>
  </cols>
  <sheetData>
    <row r="1" spans="1:40" ht="30" customHeight="1" thickBot="1" x14ac:dyDescent="0.2">
      <c r="A1" s="199" t="s">
        <v>15</v>
      </c>
      <c r="B1" s="202" t="s">
        <v>76</v>
      </c>
      <c r="C1" s="18" t="s">
        <v>0</v>
      </c>
      <c r="D1" s="19" t="s">
        <v>1</v>
      </c>
      <c r="E1" s="19" t="s">
        <v>25</v>
      </c>
      <c r="F1" s="19" t="s">
        <v>3</v>
      </c>
      <c r="G1" s="19" t="s">
        <v>4</v>
      </c>
      <c r="H1" s="19" t="s">
        <v>22</v>
      </c>
      <c r="I1" s="203" t="s">
        <v>80</v>
      </c>
      <c r="J1" s="203" t="s">
        <v>79</v>
      </c>
      <c r="K1" s="203" t="s">
        <v>81</v>
      </c>
      <c r="L1" s="19" t="s">
        <v>17</v>
      </c>
      <c r="M1" s="19" t="s">
        <v>18</v>
      </c>
      <c r="N1" s="19" t="s">
        <v>19</v>
      </c>
      <c r="O1" s="19" t="s">
        <v>20</v>
      </c>
      <c r="P1" s="19" t="s">
        <v>21</v>
      </c>
      <c r="Q1" s="19" t="s">
        <v>16</v>
      </c>
      <c r="R1" s="20" t="s">
        <v>24</v>
      </c>
      <c r="S1" s="84" t="s">
        <v>72</v>
      </c>
      <c r="T1" s="84" t="s">
        <v>28</v>
      </c>
      <c r="U1" s="85" t="s">
        <v>74</v>
      </c>
      <c r="V1" s="86" t="s">
        <v>26</v>
      </c>
      <c r="W1" s="41" t="s">
        <v>60</v>
      </c>
      <c r="X1" s="39" t="s">
        <v>61</v>
      </c>
      <c r="Y1" s="36" t="s">
        <v>62</v>
      </c>
      <c r="Z1" s="42" t="s">
        <v>63</v>
      </c>
      <c r="AA1" s="43" t="s">
        <v>64</v>
      </c>
      <c r="AB1" s="44" t="s">
        <v>65</v>
      </c>
      <c r="AC1" s="41" t="s">
        <v>54</v>
      </c>
      <c r="AD1" s="41" t="s">
        <v>55</v>
      </c>
      <c r="AE1" s="38" t="s">
        <v>56</v>
      </c>
      <c r="AF1" s="40" t="s">
        <v>57</v>
      </c>
      <c r="AG1" s="35" t="s">
        <v>58</v>
      </c>
      <c r="AH1" s="37" t="s">
        <v>59</v>
      </c>
      <c r="AI1" s="101" t="s">
        <v>66</v>
      </c>
      <c r="AJ1" s="42" t="s">
        <v>67</v>
      </c>
      <c r="AK1" s="43" t="s">
        <v>68</v>
      </c>
      <c r="AL1" s="43" t="s">
        <v>69</v>
      </c>
      <c r="AM1" s="93" t="s">
        <v>70</v>
      </c>
      <c r="AN1" s="93" t="s">
        <v>71</v>
      </c>
    </row>
    <row r="2" spans="1:40" ht="33.950000000000003" customHeight="1" x14ac:dyDescent="0.15">
      <c r="A2" s="6">
        <v>1</v>
      </c>
      <c r="B2" s="200"/>
      <c r="C2" s="7" t="s">
        <v>32</v>
      </c>
      <c r="D2" s="8" t="s">
        <v>33</v>
      </c>
      <c r="E2" s="9" t="s">
        <v>34</v>
      </c>
      <c r="F2" s="9">
        <v>35431</v>
      </c>
      <c r="G2" s="8" t="s">
        <v>35</v>
      </c>
      <c r="H2" s="8" t="s">
        <v>36</v>
      </c>
      <c r="I2" s="16" t="s">
        <v>82</v>
      </c>
      <c r="J2" s="16">
        <v>2020</v>
      </c>
      <c r="K2" s="16">
        <v>2</v>
      </c>
      <c r="L2" s="8" t="s">
        <v>38</v>
      </c>
      <c r="M2" s="8" t="s">
        <v>39</v>
      </c>
      <c r="N2" s="8" t="s">
        <v>77</v>
      </c>
      <c r="O2" s="8" t="s">
        <v>42</v>
      </c>
      <c r="P2" s="8" t="s">
        <v>44</v>
      </c>
      <c r="Q2" s="8" t="s">
        <v>44</v>
      </c>
      <c r="R2" s="13" t="s">
        <v>46</v>
      </c>
      <c r="S2" s="95" t="s">
        <v>31</v>
      </c>
      <c r="T2" s="21"/>
      <c r="U2" s="51" t="s">
        <v>27</v>
      </c>
      <c r="V2" s="52" t="s">
        <v>27</v>
      </c>
      <c r="W2" s="52" t="s">
        <v>27</v>
      </c>
      <c r="X2" s="52" t="s">
        <v>27</v>
      </c>
      <c r="Y2" s="52" t="s">
        <v>27</v>
      </c>
      <c r="Z2" s="52"/>
      <c r="AA2" s="52"/>
      <c r="AB2" s="53"/>
      <c r="AC2" s="54"/>
      <c r="AD2" s="52" t="s">
        <v>27</v>
      </c>
      <c r="AE2" s="51"/>
      <c r="AF2" s="53" t="s">
        <v>27</v>
      </c>
      <c r="AG2" s="51"/>
      <c r="AH2" s="53" t="s">
        <v>27</v>
      </c>
      <c r="AI2" s="54"/>
      <c r="AJ2" s="53"/>
      <c r="AK2" s="52"/>
      <c r="AL2" s="53"/>
      <c r="AM2" s="52"/>
      <c r="AN2" s="53"/>
    </row>
    <row r="3" spans="1:40" ht="33.950000000000003" customHeight="1" x14ac:dyDescent="0.15">
      <c r="A3" s="5">
        <v>2</v>
      </c>
      <c r="B3" s="176"/>
      <c r="C3" s="10" t="s">
        <v>47</v>
      </c>
      <c r="D3" s="11" t="s">
        <v>48</v>
      </c>
      <c r="E3" s="11" t="s">
        <v>49</v>
      </c>
      <c r="F3" s="12">
        <v>35430</v>
      </c>
      <c r="G3" s="11" t="s">
        <v>50</v>
      </c>
      <c r="H3" s="11" t="s">
        <v>36</v>
      </c>
      <c r="I3" s="11" t="s">
        <v>82</v>
      </c>
      <c r="J3" s="11">
        <v>2020</v>
      </c>
      <c r="K3" s="11">
        <v>2</v>
      </c>
      <c r="L3" s="11" t="s">
        <v>37</v>
      </c>
      <c r="M3" s="11" t="s">
        <v>39</v>
      </c>
      <c r="N3" s="11" t="s">
        <v>77</v>
      </c>
      <c r="O3" s="11" t="s">
        <v>41</v>
      </c>
      <c r="P3" s="11" t="s">
        <v>43</v>
      </c>
      <c r="Q3" s="11" t="s">
        <v>43</v>
      </c>
      <c r="R3" s="14" t="s">
        <v>45</v>
      </c>
      <c r="S3" s="96" t="s">
        <v>73</v>
      </c>
      <c r="T3" s="34"/>
      <c r="U3" s="55" t="s">
        <v>29</v>
      </c>
      <c r="V3" s="56"/>
      <c r="W3" s="56"/>
      <c r="X3" s="56"/>
      <c r="Y3" s="56"/>
      <c r="Z3" s="56" t="s">
        <v>29</v>
      </c>
      <c r="AA3" s="56" t="s">
        <v>27</v>
      </c>
      <c r="AB3" s="57" t="s">
        <v>27</v>
      </c>
      <c r="AC3" s="58"/>
      <c r="AD3" s="56"/>
      <c r="AE3" s="55"/>
      <c r="AF3" s="57"/>
      <c r="AG3" s="55"/>
      <c r="AH3" s="57"/>
      <c r="AI3" s="58"/>
      <c r="AJ3" s="57"/>
      <c r="AK3" s="56"/>
      <c r="AL3" s="57" t="s">
        <v>27</v>
      </c>
      <c r="AM3" s="56"/>
      <c r="AN3" s="57" t="s">
        <v>27</v>
      </c>
    </row>
    <row r="4" spans="1:40" ht="33.950000000000003" customHeight="1" x14ac:dyDescent="0.15">
      <c r="A4" s="5">
        <v>3</v>
      </c>
      <c r="B4" s="176"/>
      <c r="C4" s="10"/>
      <c r="D4" s="11"/>
      <c r="E4" s="11"/>
      <c r="F4" s="12"/>
      <c r="G4" s="11"/>
      <c r="H4" s="11" t="str">
        <f t="shared" ref="H4:H31" si="0">IF(C4="","",H3)</f>
        <v/>
      </c>
      <c r="I4" s="11"/>
      <c r="J4" s="11"/>
      <c r="K4" s="11"/>
      <c r="L4" s="11"/>
      <c r="M4" s="11"/>
      <c r="N4" s="11"/>
      <c r="O4" s="11"/>
      <c r="P4" s="11"/>
      <c r="Q4" s="11"/>
      <c r="R4" s="14"/>
      <c r="S4" s="96"/>
      <c r="T4" s="34"/>
      <c r="U4" s="55"/>
      <c r="V4" s="56"/>
      <c r="W4" s="56"/>
      <c r="X4" s="56"/>
      <c r="Y4" s="56"/>
      <c r="Z4" s="56"/>
      <c r="AA4" s="56"/>
      <c r="AB4" s="57"/>
      <c r="AC4" s="58"/>
      <c r="AD4" s="56"/>
      <c r="AE4" s="55"/>
      <c r="AF4" s="57"/>
      <c r="AG4" s="55"/>
      <c r="AH4" s="57"/>
      <c r="AI4" s="58"/>
      <c r="AJ4" s="57"/>
      <c r="AK4" s="56"/>
      <c r="AL4" s="57"/>
      <c r="AM4" s="56"/>
      <c r="AN4" s="57"/>
    </row>
    <row r="5" spans="1:40" ht="33.950000000000003" customHeight="1" x14ac:dyDescent="0.15">
      <c r="A5" s="5">
        <v>4</v>
      </c>
      <c r="B5" s="176"/>
      <c r="C5" s="10"/>
      <c r="D5" s="11"/>
      <c r="E5" s="11"/>
      <c r="F5" s="12"/>
      <c r="G5" s="11"/>
      <c r="H5" s="11" t="str">
        <f t="shared" si="0"/>
        <v/>
      </c>
      <c r="I5" s="11"/>
      <c r="J5" s="11"/>
      <c r="K5" s="11"/>
      <c r="L5" s="11"/>
      <c r="M5" s="11"/>
      <c r="N5" s="11"/>
      <c r="O5" s="11"/>
      <c r="P5" s="11"/>
      <c r="Q5" s="11"/>
      <c r="R5" s="14"/>
      <c r="S5" s="96"/>
      <c r="T5" s="22"/>
      <c r="U5" s="55"/>
      <c r="V5" s="56"/>
      <c r="W5" s="56"/>
      <c r="X5" s="56"/>
      <c r="Y5" s="56"/>
      <c r="Z5" s="56"/>
      <c r="AA5" s="56"/>
      <c r="AB5" s="57"/>
      <c r="AC5" s="58"/>
      <c r="AD5" s="56"/>
      <c r="AE5" s="55"/>
      <c r="AF5" s="57"/>
      <c r="AG5" s="55"/>
      <c r="AH5" s="57"/>
      <c r="AI5" s="58"/>
      <c r="AJ5" s="57"/>
      <c r="AK5" s="56"/>
      <c r="AL5" s="57"/>
      <c r="AM5" s="56"/>
      <c r="AN5" s="57"/>
    </row>
    <row r="6" spans="1:40" ht="33.950000000000003" customHeight="1" x14ac:dyDescent="0.15">
      <c r="A6" s="5">
        <v>5</v>
      </c>
      <c r="B6" s="176"/>
      <c r="C6" s="10"/>
      <c r="D6" s="11"/>
      <c r="E6" s="11"/>
      <c r="F6" s="11"/>
      <c r="G6" s="11"/>
      <c r="H6" s="11" t="str">
        <f t="shared" si="0"/>
        <v/>
      </c>
      <c r="I6" s="11"/>
      <c r="J6" s="11"/>
      <c r="K6" s="11"/>
      <c r="L6" s="11"/>
      <c r="M6" s="11"/>
      <c r="N6" s="11"/>
      <c r="O6" s="11"/>
      <c r="P6" s="11"/>
      <c r="Q6" s="11"/>
      <c r="R6" s="14"/>
      <c r="S6" s="96"/>
      <c r="T6" s="22"/>
      <c r="U6" s="55"/>
      <c r="V6" s="56"/>
      <c r="W6" s="56"/>
      <c r="X6" s="56"/>
      <c r="Y6" s="56"/>
      <c r="Z6" s="56"/>
      <c r="AA6" s="56"/>
      <c r="AB6" s="57"/>
      <c r="AC6" s="58"/>
      <c r="AD6" s="56"/>
      <c r="AE6" s="55"/>
      <c r="AF6" s="57"/>
      <c r="AG6" s="55"/>
      <c r="AH6" s="57"/>
      <c r="AI6" s="58"/>
      <c r="AJ6" s="57"/>
      <c r="AK6" s="56"/>
      <c r="AL6" s="57"/>
      <c r="AM6" s="56"/>
      <c r="AN6" s="57"/>
    </row>
    <row r="7" spans="1:40" ht="33.950000000000003" customHeight="1" x14ac:dyDescent="0.15">
      <c r="A7" s="5">
        <v>6</v>
      </c>
      <c r="B7" s="176"/>
      <c r="C7" s="10"/>
      <c r="D7" s="11"/>
      <c r="E7" s="11"/>
      <c r="F7" s="11"/>
      <c r="G7" s="11"/>
      <c r="H7" s="11" t="str">
        <f t="shared" si="0"/>
        <v/>
      </c>
      <c r="I7" s="11"/>
      <c r="J7" s="11"/>
      <c r="K7" s="11"/>
      <c r="L7" s="11"/>
      <c r="M7" s="11"/>
      <c r="N7" s="11"/>
      <c r="O7" s="11"/>
      <c r="P7" s="11"/>
      <c r="Q7" s="11"/>
      <c r="R7" s="14"/>
      <c r="S7" s="96"/>
      <c r="T7" s="22"/>
      <c r="U7" s="55"/>
      <c r="V7" s="56"/>
      <c r="W7" s="56"/>
      <c r="X7" s="56"/>
      <c r="Y7" s="56"/>
      <c r="Z7" s="56"/>
      <c r="AA7" s="56"/>
      <c r="AB7" s="57"/>
      <c r="AC7" s="58"/>
      <c r="AD7" s="56"/>
      <c r="AE7" s="55"/>
      <c r="AF7" s="57"/>
      <c r="AG7" s="55"/>
      <c r="AH7" s="57"/>
      <c r="AI7" s="58"/>
      <c r="AJ7" s="57"/>
      <c r="AK7" s="56"/>
      <c r="AL7" s="57"/>
      <c r="AM7" s="56"/>
      <c r="AN7" s="57"/>
    </row>
    <row r="8" spans="1:40" ht="33.950000000000003" customHeight="1" x14ac:dyDescent="0.15">
      <c r="A8" s="5">
        <v>7</v>
      </c>
      <c r="B8" s="176"/>
      <c r="C8" s="10"/>
      <c r="D8" s="11"/>
      <c r="E8" s="11"/>
      <c r="F8" s="11"/>
      <c r="G8" s="11"/>
      <c r="H8" s="11" t="str">
        <f t="shared" si="0"/>
        <v/>
      </c>
      <c r="I8" s="11"/>
      <c r="J8" s="11"/>
      <c r="K8" s="11"/>
      <c r="L8" s="11"/>
      <c r="M8" s="11"/>
      <c r="N8" s="11"/>
      <c r="O8" s="11"/>
      <c r="P8" s="11"/>
      <c r="Q8" s="11"/>
      <c r="R8" s="14"/>
      <c r="S8" s="96"/>
      <c r="T8" s="22"/>
      <c r="U8" s="55"/>
      <c r="V8" s="56"/>
      <c r="W8" s="56"/>
      <c r="X8" s="56"/>
      <c r="Y8" s="56"/>
      <c r="Z8" s="56"/>
      <c r="AA8" s="56"/>
      <c r="AB8" s="57"/>
      <c r="AC8" s="58"/>
      <c r="AD8" s="56"/>
      <c r="AE8" s="55"/>
      <c r="AF8" s="57"/>
      <c r="AG8" s="55"/>
      <c r="AH8" s="57"/>
      <c r="AI8" s="58"/>
      <c r="AJ8" s="57"/>
      <c r="AK8" s="56"/>
      <c r="AL8" s="57"/>
      <c r="AM8" s="56"/>
      <c r="AN8" s="57"/>
    </row>
    <row r="9" spans="1:40" ht="33.950000000000003" customHeight="1" x14ac:dyDescent="0.15">
      <c r="A9" s="5">
        <v>8</v>
      </c>
      <c r="B9" s="176"/>
      <c r="C9" s="10"/>
      <c r="D9" s="11"/>
      <c r="E9" s="11"/>
      <c r="F9" s="11"/>
      <c r="G9" s="11"/>
      <c r="H9" s="11" t="str">
        <f t="shared" si="0"/>
        <v/>
      </c>
      <c r="I9" s="11"/>
      <c r="J9" s="11"/>
      <c r="K9" s="11"/>
      <c r="L9" s="11"/>
      <c r="M9" s="11"/>
      <c r="N9" s="11"/>
      <c r="O9" s="11"/>
      <c r="P9" s="11"/>
      <c r="Q9" s="11"/>
      <c r="R9" s="14"/>
      <c r="S9" s="96"/>
      <c r="T9" s="22"/>
      <c r="U9" s="55"/>
      <c r="V9" s="56"/>
      <c r="W9" s="56"/>
      <c r="X9" s="56"/>
      <c r="Y9" s="56"/>
      <c r="Z9" s="56"/>
      <c r="AA9" s="56"/>
      <c r="AB9" s="57"/>
      <c r="AC9" s="58"/>
      <c r="AD9" s="56"/>
      <c r="AE9" s="55"/>
      <c r="AF9" s="57"/>
      <c r="AG9" s="55"/>
      <c r="AH9" s="57"/>
      <c r="AI9" s="58"/>
      <c r="AJ9" s="57"/>
      <c r="AK9" s="56"/>
      <c r="AL9" s="57"/>
      <c r="AM9" s="56"/>
      <c r="AN9" s="57"/>
    </row>
    <row r="10" spans="1:40" ht="33.950000000000003" customHeight="1" x14ac:dyDescent="0.15">
      <c r="A10" s="5">
        <v>9</v>
      </c>
      <c r="B10" s="176"/>
      <c r="C10" s="10"/>
      <c r="D10" s="11"/>
      <c r="E10" s="11"/>
      <c r="F10" s="11"/>
      <c r="G10" s="11"/>
      <c r="H10" s="11" t="str">
        <f t="shared" si="0"/>
        <v/>
      </c>
      <c r="I10" s="11"/>
      <c r="J10" s="11"/>
      <c r="K10" s="11"/>
      <c r="L10" s="11"/>
      <c r="M10" s="11"/>
      <c r="N10" s="11"/>
      <c r="O10" s="11"/>
      <c r="P10" s="11"/>
      <c r="Q10" s="11"/>
      <c r="R10" s="14"/>
      <c r="S10" s="96"/>
      <c r="T10" s="22"/>
      <c r="U10" s="55"/>
      <c r="V10" s="56"/>
      <c r="W10" s="56"/>
      <c r="X10" s="56"/>
      <c r="Y10" s="56"/>
      <c r="Z10" s="56"/>
      <c r="AA10" s="56"/>
      <c r="AB10" s="57"/>
      <c r="AC10" s="58"/>
      <c r="AD10" s="56"/>
      <c r="AE10" s="55"/>
      <c r="AF10" s="57"/>
      <c r="AG10" s="55"/>
      <c r="AH10" s="57"/>
      <c r="AI10" s="58"/>
      <c r="AJ10" s="57"/>
      <c r="AK10" s="56"/>
      <c r="AL10" s="57"/>
      <c r="AM10" s="56"/>
      <c r="AN10" s="57"/>
    </row>
    <row r="11" spans="1:40" ht="33.950000000000003" customHeight="1" thickBot="1" x14ac:dyDescent="0.2">
      <c r="A11" s="29">
        <v>10</v>
      </c>
      <c r="B11" s="177"/>
      <c r="C11" s="30"/>
      <c r="D11" s="31"/>
      <c r="E11" s="31"/>
      <c r="F11" s="31"/>
      <c r="G11" s="31"/>
      <c r="H11" s="31" t="str">
        <f t="shared" si="0"/>
        <v/>
      </c>
      <c r="I11" s="31"/>
      <c r="J11" s="31"/>
      <c r="K11" s="31"/>
      <c r="L11" s="31"/>
      <c r="M11" s="31"/>
      <c r="N11" s="31"/>
      <c r="O11" s="31"/>
      <c r="P11" s="31"/>
      <c r="Q11" s="31"/>
      <c r="R11" s="32"/>
      <c r="S11" s="97"/>
      <c r="T11" s="33"/>
      <c r="U11" s="59"/>
      <c r="V11" s="60"/>
      <c r="W11" s="60"/>
      <c r="X11" s="60"/>
      <c r="Y11" s="60"/>
      <c r="Z11" s="60"/>
      <c r="AA11" s="60"/>
      <c r="AB11" s="61"/>
      <c r="AC11" s="62"/>
      <c r="AD11" s="60"/>
      <c r="AE11" s="59"/>
      <c r="AF11" s="61"/>
      <c r="AG11" s="59"/>
      <c r="AH11" s="61"/>
      <c r="AI11" s="62"/>
      <c r="AJ11" s="61"/>
      <c r="AK11" s="60"/>
      <c r="AL11" s="61"/>
      <c r="AM11" s="60"/>
      <c r="AN11" s="61"/>
    </row>
    <row r="12" spans="1:40" ht="33.950000000000003" customHeight="1" thickTop="1" x14ac:dyDescent="0.15">
      <c r="A12" s="6">
        <v>11</v>
      </c>
      <c r="B12" s="175"/>
      <c r="C12" s="15"/>
      <c r="D12" s="16"/>
      <c r="E12" s="16"/>
      <c r="F12" s="16"/>
      <c r="G12" s="16"/>
      <c r="H12" s="16" t="str">
        <f t="shared" si="0"/>
        <v/>
      </c>
      <c r="I12" s="16"/>
      <c r="J12" s="16"/>
      <c r="K12" s="16"/>
      <c r="L12" s="16"/>
      <c r="M12" s="16"/>
      <c r="N12" s="16"/>
      <c r="O12" s="16"/>
      <c r="P12" s="16"/>
      <c r="Q12" s="16"/>
      <c r="R12" s="17"/>
      <c r="S12" s="98"/>
      <c r="T12" s="23"/>
      <c r="U12" s="63"/>
      <c r="V12" s="64"/>
      <c r="W12" s="64"/>
      <c r="X12" s="64"/>
      <c r="Y12" s="64"/>
      <c r="Z12" s="64"/>
      <c r="AA12" s="64"/>
      <c r="AB12" s="65"/>
      <c r="AC12" s="66"/>
      <c r="AD12" s="64"/>
      <c r="AE12" s="63"/>
      <c r="AF12" s="65"/>
      <c r="AG12" s="63"/>
      <c r="AH12" s="65"/>
      <c r="AI12" s="66"/>
      <c r="AJ12" s="65"/>
      <c r="AK12" s="64"/>
      <c r="AL12" s="65"/>
      <c r="AM12" s="64"/>
      <c r="AN12" s="65"/>
    </row>
    <row r="13" spans="1:40" ht="33.950000000000003" customHeight="1" x14ac:dyDescent="0.15">
      <c r="A13" s="5">
        <v>12</v>
      </c>
      <c r="B13" s="176"/>
      <c r="C13" s="10"/>
      <c r="D13" s="11"/>
      <c r="E13" s="11"/>
      <c r="F13" s="11"/>
      <c r="G13" s="11"/>
      <c r="H13" s="11" t="str">
        <f t="shared" si="0"/>
        <v/>
      </c>
      <c r="I13" s="11"/>
      <c r="J13" s="11"/>
      <c r="K13" s="11"/>
      <c r="L13" s="11"/>
      <c r="M13" s="11"/>
      <c r="N13" s="11"/>
      <c r="O13" s="11"/>
      <c r="P13" s="11"/>
      <c r="Q13" s="11"/>
      <c r="R13" s="14"/>
      <c r="S13" s="96"/>
      <c r="T13" s="22"/>
      <c r="U13" s="55"/>
      <c r="V13" s="56"/>
      <c r="W13" s="56"/>
      <c r="X13" s="56"/>
      <c r="Y13" s="56"/>
      <c r="Z13" s="56"/>
      <c r="AA13" s="56"/>
      <c r="AB13" s="57"/>
      <c r="AC13" s="58"/>
      <c r="AD13" s="56"/>
      <c r="AE13" s="55"/>
      <c r="AF13" s="57"/>
      <c r="AG13" s="55"/>
      <c r="AH13" s="57"/>
      <c r="AI13" s="58"/>
      <c r="AJ13" s="57"/>
      <c r="AK13" s="56"/>
      <c r="AL13" s="57"/>
      <c r="AM13" s="56"/>
      <c r="AN13" s="57"/>
    </row>
    <row r="14" spans="1:40" ht="33.950000000000003" customHeight="1" x14ac:dyDescent="0.15">
      <c r="A14" s="5">
        <v>13</v>
      </c>
      <c r="B14" s="176"/>
      <c r="C14" s="10"/>
      <c r="D14" s="11"/>
      <c r="E14" s="11"/>
      <c r="F14" s="11"/>
      <c r="G14" s="11"/>
      <c r="H14" s="11" t="str">
        <f t="shared" si="0"/>
        <v/>
      </c>
      <c r="I14" s="11"/>
      <c r="J14" s="11"/>
      <c r="K14" s="11"/>
      <c r="L14" s="11"/>
      <c r="M14" s="11"/>
      <c r="N14" s="11"/>
      <c r="O14" s="11"/>
      <c r="P14" s="11"/>
      <c r="Q14" s="11"/>
      <c r="R14" s="14"/>
      <c r="S14" s="96"/>
      <c r="T14" s="22"/>
      <c r="U14" s="55"/>
      <c r="V14" s="56"/>
      <c r="W14" s="56"/>
      <c r="X14" s="56"/>
      <c r="Y14" s="56"/>
      <c r="Z14" s="56"/>
      <c r="AA14" s="56"/>
      <c r="AB14" s="57"/>
      <c r="AC14" s="58"/>
      <c r="AD14" s="56"/>
      <c r="AE14" s="55"/>
      <c r="AF14" s="57"/>
      <c r="AG14" s="55"/>
      <c r="AH14" s="57"/>
      <c r="AI14" s="58"/>
      <c r="AJ14" s="57"/>
      <c r="AK14" s="56"/>
      <c r="AL14" s="57"/>
      <c r="AM14" s="56"/>
      <c r="AN14" s="57"/>
    </row>
    <row r="15" spans="1:40" ht="33.950000000000003" customHeight="1" x14ac:dyDescent="0.15">
      <c r="A15" s="5">
        <v>14</v>
      </c>
      <c r="B15" s="176"/>
      <c r="C15" s="10"/>
      <c r="D15" s="11"/>
      <c r="E15" s="11"/>
      <c r="F15" s="11"/>
      <c r="G15" s="11"/>
      <c r="H15" s="11" t="str">
        <f t="shared" si="0"/>
        <v/>
      </c>
      <c r="I15" s="11"/>
      <c r="J15" s="11"/>
      <c r="K15" s="11"/>
      <c r="L15" s="11"/>
      <c r="M15" s="11"/>
      <c r="N15" s="11"/>
      <c r="O15" s="11"/>
      <c r="P15" s="11"/>
      <c r="Q15" s="11"/>
      <c r="R15" s="14"/>
      <c r="S15" s="96"/>
      <c r="T15" s="22"/>
      <c r="U15" s="55"/>
      <c r="V15" s="56"/>
      <c r="W15" s="56"/>
      <c r="X15" s="56"/>
      <c r="Y15" s="56"/>
      <c r="Z15" s="56"/>
      <c r="AA15" s="56"/>
      <c r="AB15" s="57"/>
      <c r="AC15" s="58"/>
      <c r="AD15" s="56"/>
      <c r="AE15" s="55"/>
      <c r="AF15" s="57"/>
      <c r="AG15" s="55"/>
      <c r="AH15" s="57"/>
      <c r="AI15" s="58"/>
      <c r="AJ15" s="57"/>
      <c r="AK15" s="56"/>
      <c r="AL15" s="57"/>
      <c r="AM15" s="56"/>
      <c r="AN15" s="57"/>
    </row>
    <row r="16" spans="1:40" ht="33.950000000000003" customHeight="1" x14ac:dyDescent="0.15">
      <c r="A16" s="5">
        <v>15</v>
      </c>
      <c r="B16" s="176"/>
      <c r="C16" s="10"/>
      <c r="D16" s="11"/>
      <c r="E16" s="11"/>
      <c r="F16" s="11"/>
      <c r="G16" s="11"/>
      <c r="H16" s="11" t="str">
        <f t="shared" si="0"/>
        <v/>
      </c>
      <c r="I16" s="11"/>
      <c r="J16" s="11"/>
      <c r="K16" s="11"/>
      <c r="L16" s="11"/>
      <c r="M16" s="11"/>
      <c r="N16" s="11"/>
      <c r="O16" s="11"/>
      <c r="P16" s="11"/>
      <c r="Q16" s="11"/>
      <c r="R16" s="14"/>
      <c r="S16" s="96"/>
      <c r="T16" s="22"/>
      <c r="U16" s="55"/>
      <c r="V16" s="56"/>
      <c r="W16" s="56"/>
      <c r="X16" s="56"/>
      <c r="Y16" s="56"/>
      <c r="Z16" s="56"/>
      <c r="AA16" s="56"/>
      <c r="AB16" s="57"/>
      <c r="AC16" s="58"/>
      <c r="AD16" s="56"/>
      <c r="AE16" s="55"/>
      <c r="AF16" s="57"/>
      <c r="AG16" s="55"/>
      <c r="AH16" s="57"/>
      <c r="AI16" s="58"/>
      <c r="AJ16" s="57"/>
      <c r="AK16" s="56"/>
      <c r="AL16" s="57"/>
      <c r="AM16" s="56"/>
      <c r="AN16" s="57"/>
    </row>
    <row r="17" spans="1:40" ht="33.950000000000003" customHeight="1" x14ac:dyDescent="0.15">
      <c r="A17" s="5">
        <v>16</v>
      </c>
      <c r="B17" s="176"/>
      <c r="C17" s="10"/>
      <c r="D17" s="11"/>
      <c r="E17" s="11"/>
      <c r="F17" s="11"/>
      <c r="G17" s="11"/>
      <c r="H17" s="11" t="str">
        <f t="shared" si="0"/>
        <v/>
      </c>
      <c r="I17" s="11"/>
      <c r="J17" s="11"/>
      <c r="K17" s="11"/>
      <c r="L17" s="11"/>
      <c r="M17" s="11"/>
      <c r="N17" s="11"/>
      <c r="O17" s="11"/>
      <c r="P17" s="11"/>
      <c r="Q17" s="11"/>
      <c r="R17" s="14"/>
      <c r="S17" s="96"/>
      <c r="T17" s="22"/>
      <c r="U17" s="55"/>
      <c r="V17" s="56"/>
      <c r="W17" s="56"/>
      <c r="X17" s="56"/>
      <c r="Y17" s="56"/>
      <c r="Z17" s="56"/>
      <c r="AA17" s="56"/>
      <c r="AB17" s="57"/>
      <c r="AC17" s="58"/>
      <c r="AD17" s="56"/>
      <c r="AE17" s="55"/>
      <c r="AF17" s="57"/>
      <c r="AG17" s="55"/>
      <c r="AH17" s="57"/>
      <c r="AI17" s="58"/>
      <c r="AJ17" s="57"/>
      <c r="AK17" s="56"/>
      <c r="AL17" s="57"/>
      <c r="AM17" s="56"/>
      <c r="AN17" s="57"/>
    </row>
    <row r="18" spans="1:40" ht="33.950000000000003" customHeight="1" x14ac:dyDescent="0.15">
      <c r="A18" s="5">
        <v>17</v>
      </c>
      <c r="B18" s="176"/>
      <c r="C18" s="10"/>
      <c r="D18" s="11"/>
      <c r="E18" s="11"/>
      <c r="F18" s="11"/>
      <c r="G18" s="11"/>
      <c r="H18" s="11" t="str">
        <f t="shared" si="0"/>
        <v/>
      </c>
      <c r="I18" s="11"/>
      <c r="J18" s="11"/>
      <c r="K18" s="11"/>
      <c r="L18" s="11"/>
      <c r="M18" s="11"/>
      <c r="N18" s="11"/>
      <c r="O18" s="11"/>
      <c r="P18" s="11"/>
      <c r="Q18" s="11"/>
      <c r="R18" s="14"/>
      <c r="S18" s="96"/>
      <c r="T18" s="22"/>
      <c r="U18" s="55"/>
      <c r="V18" s="56"/>
      <c r="W18" s="56"/>
      <c r="X18" s="56"/>
      <c r="Y18" s="56"/>
      <c r="Z18" s="56"/>
      <c r="AA18" s="56"/>
      <c r="AB18" s="57"/>
      <c r="AC18" s="58"/>
      <c r="AD18" s="56"/>
      <c r="AE18" s="55"/>
      <c r="AF18" s="57"/>
      <c r="AG18" s="55"/>
      <c r="AH18" s="57"/>
      <c r="AI18" s="58"/>
      <c r="AJ18" s="57"/>
      <c r="AK18" s="56"/>
      <c r="AL18" s="57"/>
      <c r="AM18" s="56"/>
      <c r="AN18" s="57"/>
    </row>
    <row r="19" spans="1:40" ht="33.950000000000003" customHeight="1" x14ac:dyDescent="0.15">
      <c r="A19" s="5">
        <v>18</v>
      </c>
      <c r="B19" s="176"/>
      <c r="C19" s="10"/>
      <c r="D19" s="11"/>
      <c r="E19" s="11"/>
      <c r="F19" s="11"/>
      <c r="G19" s="11"/>
      <c r="H19" s="11" t="str">
        <f t="shared" si="0"/>
        <v/>
      </c>
      <c r="I19" s="11"/>
      <c r="J19" s="11"/>
      <c r="K19" s="11"/>
      <c r="L19" s="11"/>
      <c r="M19" s="11"/>
      <c r="N19" s="11"/>
      <c r="O19" s="11"/>
      <c r="P19" s="11"/>
      <c r="Q19" s="11"/>
      <c r="R19" s="14"/>
      <c r="S19" s="96"/>
      <c r="T19" s="22"/>
      <c r="U19" s="55"/>
      <c r="V19" s="56"/>
      <c r="W19" s="56"/>
      <c r="X19" s="56"/>
      <c r="Y19" s="56"/>
      <c r="Z19" s="56"/>
      <c r="AA19" s="56"/>
      <c r="AB19" s="57"/>
      <c r="AC19" s="58"/>
      <c r="AD19" s="56"/>
      <c r="AE19" s="55"/>
      <c r="AF19" s="57"/>
      <c r="AG19" s="55"/>
      <c r="AH19" s="57"/>
      <c r="AI19" s="58"/>
      <c r="AJ19" s="57"/>
      <c r="AK19" s="56"/>
      <c r="AL19" s="57"/>
      <c r="AM19" s="56"/>
      <c r="AN19" s="57"/>
    </row>
    <row r="20" spans="1:40" ht="33.950000000000003" customHeight="1" x14ac:dyDescent="0.15">
      <c r="A20" s="5">
        <v>19</v>
      </c>
      <c r="B20" s="176"/>
      <c r="C20" s="10"/>
      <c r="D20" s="11"/>
      <c r="E20" s="11"/>
      <c r="F20" s="11"/>
      <c r="G20" s="11"/>
      <c r="H20" s="11" t="str">
        <f t="shared" si="0"/>
        <v/>
      </c>
      <c r="I20" s="11"/>
      <c r="J20" s="11"/>
      <c r="K20" s="11"/>
      <c r="L20" s="11"/>
      <c r="M20" s="11"/>
      <c r="N20" s="11"/>
      <c r="O20" s="11"/>
      <c r="P20" s="11"/>
      <c r="Q20" s="11"/>
      <c r="R20" s="14"/>
      <c r="S20" s="96"/>
      <c r="T20" s="22"/>
      <c r="U20" s="55"/>
      <c r="V20" s="56"/>
      <c r="W20" s="56"/>
      <c r="X20" s="56"/>
      <c r="Y20" s="56"/>
      <c r="Z20" s="56"/>
      <c r="AA20" s="56"/>
      <c r="AB20" s="57"/>
      <c r="AC20" s="58"/>
      <c r="AD20" s="56"/>
      <c r="AE20" s="55"/>
      <c r="AF20" s="57"/>
      <c r="AG20" s="55"/>
      <c r="AH20" s="57"/>
      <c r="AI20" s="58"/>
      <c r="AJ20" s="57"/>
      <c r="AK20" s="56"/>
      <c r="AL20" s="57"/>
      <c r="AM20" s="56"/>
      <c r="AN20" s="57"/>
    </row>
    <row r="21" spans="1:40" ht="33.950000000000003" customHeight="1" thickBot="1" x14ac:dyDescent="0.2">
      <c r="A21" s="29">
        <v>20</v>
      </c>
      <c r="B21" s="177"/>
      <c r="C21" s="30"/>
      <c r="D21" s="31"/>
      <c r="E21" s="31"/>
      <c r="F21" s="31"/>
      <c r="G21" s="31"/>
      <c r="H21" s="31" t="str">
        <f t="shared" si="0"/>
        <v/>
      </c>
      <c r="I21" s="31"/>
      <c r="J21" s="31"/>
      <c r="K21" s="31"/>
      <c r="L21" s="31"/>
      <c r="M21" s="31"/>
      <c r="N21" s="31"/>
      <c r="O21" s="31"/>
      <c r="P21" s="31"/>
      <c r="Q21" s="31"/>
      <c r="R21" s="32"/>
      <c r="S21" s="97"/>
      <c r="T21" s="33"/>
      <c r="U21" s="67"/>
      <c r="V21" s="68"/>
      <c r="W21" s="68"/>
      <c r="X21" s="68"/>
      <c r="Y21" s="68"/>
      <c r="Z21" s="68"/>
      <c r="AA21" s="68"/>
      <c r="AB21" s="69"/>
      <c r="AC21" s="70"/>
      <c r="AD21" s="68"/>
      <c r="AE21" s="67"/>
      <c r="AF21" s="69"/>
      <c r="AG21" s="67"/>
      <c r="AH21" s="69"/>
      <c r="AI21" s="70"/>
      <c r="AJ21" s="69"/>
      <c r="AK21" s="68"/>
      <c r="AL21" s="69"/>
      <c r="AM21" s="68"/>
      <c r="AN21" s="69"/>
    </row>
    <row r="22" spans="1:40" ht="33.950000000000003" customHeight="1" thickTop="1" x14ac:dyDescent="0.15">
      <c r="A22" s="6">
        <v>21</v>
      </c>
      <c r="B22" s="175"/>
      <c r="C22" s="15"/>
      <c r="D22" s="16"/>
      <c r="E22" s="16"/>
      <c r="F22" s="16"/>
      <c r="G22" s="16"/>
      <c r="H22" s="16" t="str">
        <f t="shared" si="0"/>
        <v/>
      </c>
      <c r="I22" s="16"/>
      <c r="J22" s="16"/>
      <c r="K22" s="16"/>
      <c r="L22" s="16"/>
      <c r="M22" s="16"/>
      <c r="N22" s="16"/>
      <c r="O22" s="16"/>
      <c r="P22" s="16"/>
      <c r="Q22" s="16"/>
      <c r="R22" s="17"/>
      <c r="S22" s="98"/>
      <c r="T22" s="23"/>
      <c r="U22" s="71"/>
      <c r="V22" s="72"/>
      <c r="W22" s="72"/>
      <c r="X22" s="72"/>
      <c r="Y22" s="72"/>
      <c r="Z22" s="72"/>
      <c r="AA22" s="72"/>
      <c r="AB22" s="73"/>
      <c r="AC22" s="74"/>
      <c r="AD22" s="72"/>
      <c r="AE22" s="71"/>
      <c r="AF22" s="73"/>
      <c r="AG22" s="71"/>
      <c r="AH22" s="73"/>
      <c r="AI22" s="74"/>
      <c r="AJ22" s="73"/>
      <c r="AK22" s="72"/>
      <c r="AL22" s="73"/>
      <c r="AM22" s="72"/>
      <c r="AN22" s="73"/>
    </row>
    <row r="23" spans="1:40" ht="33.950000000000003" customHeight="1" x14ac:dyDescent="0.15">
      <c r="A23" s="5">
        <v>22</v>
      </c>
      <c r="B23" s="176"/>
      <c r="C23" s="10"/>
      <c r="D23" s="11"/>
      <c r="E23" s="11"/>
      <c r="F23" s="11"/>
      <c r="G23" s="11"/>
      <c r="H23" s="11" t="str">
        <f t="shared" si="0"/>
        <v/>
      </c>
      <c r="I23" s="11"/>
      <c r="J23" s="11"/>
      <c r="K23" s="11"/>
      <c r="L23" s="11"/>
      <c r="M23" s="11"/>
      <c r="N23" s="11"/>
      <c r="O23" s="11"/>
      <c r="P23" s="11"/>
      <c r="Q23" s="11"/>
      <c r="R23" s="14"/>
      <c r="S23" s="96"/>
      <c r="T23" s="22"/>
      <c r="U23" s="75"/>
      <c r="V23" s="76"/>
      <c r="W23" s="76"/>
      <c r="X23" s="76"/>
      <c r="Y23" s="76"/>
      <c r="Z23" s="76"/>
      <c r="AA23" s="76"/>
      <c r="AB23" s="77"/>
      <c r="AC23" s="78"/>
      <c r="AD23" s="76"/>
      <c r="AE23" s="75"/>
      <c r="AF23" s="77"/>
      <c r="AG23" s="75"/>
      <c r="AH23" s="77"/>
      <c r="AI23" s="78"/>
      <c r="AJ23" s="77"/>
      <c r="AK23" s="76"/>
      <c r="AL23" s="77"/>
      <c r="AM23" s="76"/>
      <c r="AN23" s="77"/>
    </row>
    <row r="24" spans="1:40" ht="33.950000000000003" customHeight="1" x14ac:dyDescent="0.15">
      <c r="A24" s="5">
        <v>23</v>
      </c>
      <c r="B24" s="176"/>
      <c r="C24" s="10"/>
      <c r="D24" s="11"/>
      <c r="E24" s="11"/>
      <c r="F24" s="11"/>
      <c r="G24" s="11"/>
      <c r="H24" s="11" t="str">
        <f t="shared" si="0"/>
        <v/>
      </c>
      <c r="I24" s="11"/>
      <c r="J24" s="11"/>
      <c r="K24" s="11"/>
      <c r="L24" s="11"/>
      <c r="M24" s="11"/>
      <c r="N24" s="11"/>
      <c r="O24" s="11"/>
      <c r="P24" s="11"/>
      <c r="Q24" s="11"/>
      <c r="R24" s="14"/>
      <c r="S24" s="96"/>
      <c r="T24" s="22"/>
      <c r="U24" s="75"/>
      <c r="V24" s="76"/>
      <c r="W24" s="76"/>
      <c r="X24" s="76"/>
      <c r="Y24" s="76"/>
      <c r="Z24" s="76"/>
      <c r="AA24" s="76"/>
      <c r="AB24" s="77"/>
      <c r="AC24" s="78"/>
      <c r="AD24" s="76"/>
      <c r="AE24" s="75"/>
      <c r="AF24" s="77"/>
      <c r="AG24" s="75"/>
      <c r="AH24" s="77"/>
      <c r="AI24" s="78"/>
      <c r="AJ24" s="77"/>
      <c r="AK24" s="76"/>
      <c r="AL24" s="77"/>
      <c r="AM24" s="76"/>
      <c r="AN24" s="77"/>
    </row>
    <row r="25" spans="1:40" ht="33.950000000000003" customHeight="1" x14ac:dyDescent="0.15">
      <c r="A25" s="5">
        <v>24</v>
      </c>
      <c r="B25" s="176"/>
      <c r="C25" s="10"/>
      <c r="D25" s="11"/>
      <c r="E25" s="11"/>
      <c r="F25" s="11"/>
      <c r="G25" s="11"/>
      <c r="H25" s="11" t="str">
        <f t="shared" si="0"/>
        <v/>
      </c>
      <c r="I25" s="11"/>
      <c r="J25" s="11"/>
      <c r="K25" s="11"/>
      <c r="L25" s="11"/>
      <c r="M25" s="11"/>
      <c r="N25" s="11"/>
      <c r="O25" s="11"/>
      <c r="P25" s="11"/>
      <c r="Q25" s="11"/>
      <c r="R25" s="14"/>
      <c r="S25" s="96"/>
      <c r="T25" s="22"/>
      <c r="U25" s="75"/>
      <c r="V25" s="76"/>
      <c r="W25" s="76"/>
      <c r="X25" s="76"/>
      <c r="Y25" s="76"/>
      <c r="Z25" s="76"/>
      <c r="AA25" s="76"/>
      <c r="AB25" s="77"/>
      <c r="AC25" s="78"/>
      <c r="AD25" s="76"/>
      <c r="AE25" s="75"/>
      <c r="AF25" s="77"/>
      <c r="AG25" s="75"/>
      <c r="AH25" s="77"/>
      <c r="AI25" s="78"/>
      <c r="AJ25" s="77"/>
      <c r="AK25" s="76"/>
      <c r="AL25" s="77"/>
      <c r="AM25" s="76"/>
      <c r="AN25" s="77"/>
    </row>
    <row r="26" spans="1:40" ht="33.950000000000003" customHeight="1" x14ac:dyDescent="0.15">
      <c r="A26" s="5">
        <v>25</v>
      </c>
      <c r="B26" s="176"/>
      <c r="C26" s="10"/>
      <c r="D26" s="11"/>
      <c r="E26" s="11"/>
      <c r="F26" s="11"/>
      <c r="G26" s="11"/>
      <c r="H26" s="11" t="str">
        <f t="shared" si="0"/>
        <v/>
      </c>
      <c r="I26" s="11"/>
      <c r="J26" s="11"/>
      <c r="K26" s="11"/>
      <c r="L26" s="11"/>
      <c r="M26" s="11"/>
      <c r="N26" s="11"/>
      <c r="O26" s="11"/>
      <c r="P26" s="11"/>
      <c r="Q26" s="11"/>
      <c r="R26" s="14"/>
      <c r="S26" s="96"/>
      <c r="T26" s="22"/>
      <c r="U26" s="75"/>
      <c r="V26" s="76"/>
      <c r="W26" s="76"/>
      <c r="X26" s="76"/>
      <c r="Y26" s="76"/>
      <c r="Z26" s="76"/>
      <c r="AA26" s="76"/>
      <c r="AB26" s="77"/>
      <c r="AC26" s="78"/>
      <c r="AD26" s="76"/>
      <c r="AE26" s="75"/>
      <c r="AF26" s="77"/>
      <c r="AG26" s="75"/>
      <c r="AH26" s="77"/>
      <c r="AI26" s="78"/>
      <c r="AJ26" s="77"/>
      <c r="AK26" s="76"/>
      <c r="AL26" s="77"/>
      <c r="AM26" s="76"/>
      <c r="AN26" s="77"/>
    </row>
    <row r="27" spans="1:40" ht="33.950000000000003" customHeight="1" x14ac:dyDescent="0.15">
      <c r="A27" s="5">
        <v>26</v>
      </c>
      <c r="B27" s="176"/>
      <c r="C27" s="10"/>
      <c r="D27" s="11"/>
      <c r="E27" s="11"/>
      <c r="F27" s="11"/>
      <c r="G27" s="11"/>
      <c r="H27" s="11" t="str">
        <f t="shared" si="0"/>
        <v/>
      </c>
      <c r="I27" s="11"/>
      <c r="J27" s="11"/>
      <c r="K27" s="11"/>
      <c r="L27" s="11"/>
      <c r="M27" s="11"/>
      <c r="N27" s="11"/>
      <c r="O27" s="11"/>
      <c r="P27" s="11"/>
      <c r="Q27" s="11"/>
      <c r="R27" s="14"/>
      <c r="S27" s="96"/>
      <c r="T27" s="22"/>
      <c r="U27" s="75"/>
      <c r="V27" s="76"/>
      <c r="W27" s="76"/>
      <c r="X27" s="76"/>
      <c r="Y27" s="76"/>
      <c r="Z27" s="76"/>
      <c r="AA27" s="76"/>
      <c r="AB27" s="77"/>
      <c r="AC27" s="78"/>
      <c r="AD27" s="76"/>
      <c r="AE27" s="75"/>
      <c r="AF27" s="77"/>
      <c r="AG27" s="75"/>
      <c r="AH27" s="77"/>
      <c r="AI27" s="78"/>
      <c r="AJ27" s="77"/>
      <c r="AK27" s="76"/>
      <c r="AL27" s="77"/>
      <c r="AM27" s="76"/>
      <c r="AN27" s="77"/>
    </row>
    <row r="28" spans="1:40" ht="33.950000000000003" customHeight="1" x14ac:dyDescent="0.15">
      <c r="A28" s="5">
        <v>27</v>
      </c>
      <c r="B28" s="176"/>
      <c r="C28" s="10"/>
      <c r="D28" s="11"/>
      <c r="E28" s="11"/>
      <c r="F28" s="11"/>
      <c r="G28" s="11"/>
      <c r="H28" s="11" t="str">
        <f t="shared" si="0"/>
        <v/>
      </c>
      <c r="I28" s="11"/>
      <c r="J28" s="11"/>
      <c r="K28" s="11"/>
      <c r="L28" s="11"/>
      <c r="M28" s="11"/>
      <c r="N28" s="11"/>
      <c r="O28" s="11"/>
      <c r="P28" s="11"/>
      <c r="Q28" s="11"/>
      <c r="R28" s="14"/>
      <c r="S28" s="96"/>
      <c r="T28" s="22"/>
      <c r="U28" s="75"/>
      <c r="V28" s="76"/>
      <c r="W28" s="76"/>
      <c r="X28" s="76"/>
      <c r="Y28" s="76"/>
      <c r="Z28" s="76"/>
      <c r="AA28" s="76"/>
      <c r="AB28" s="77"/>
      <c r="AC28" s="78"/>
      <c r="AD28" s="76"/>
      <c r="AE28" s="75"/>
      <c r="AF28" s="77"/>
      <c r="AG28" s="75"/>
      <c r="AH28" s="77"/>
      <c r="AI28" s="78"/>
      <c r="AJ28" s="77"/>
      <c r="AK28" s="76"/>
      <c r="AL28" s="77"/>
      <c r="AM28" s="76"/>
      <c r="AN28" s="77"/>
    </row>
    <row r="29" spans="1:40" ht="33.950000000000003" customHeight="1" x14ac:dyDescent="0.15">
      <c r="A29" s="5">
        <v>28</v>
      </c>
      <c r="B29" s="176"/>
      <c r="C29" s="10"/>
      <c r="D29" s="11"/>
      <c r="E29" s="11"/>
      <c r="F29" s="11"/>
      <c r="G29" s="11"/>
      <c r="H29" s="11" t="str">
        <f t="shared" si="0"/>
        <v/>
      </c>
      <c r="I29" s="11"/>
      <c r="J29" s="11"/>
      <c r="K29" s="11"/>
      <c r="L29" s="11"/>
      <c r="M29" s="11"/>
      <c r="N29" s="11"/>
      <c r="O29" s="11"/>
      <c r="P29" s="11"/>
      <c r="Q29" s="11"/>
      <c r="R29" s="14"/>
      <c r="S29" s="96"/>
      <c r="T29" s="22"/>
      <c r="U29" s="75"/>
      <c r="V29" s="76"/>
      <c r="W29" s="76"/>
      <c r="X29" s="76"/>
      <c r="Y29" s="76"/>
      <c r="Z29" s="76"/>
      <c r="AA29" s="76"/>
      <c r="AB29" s="77"/>
      <c r="AC29" s="78"/>
      <c r="AD29" s="76"/>
      <c r="AE29" s="75"/>
      <c r="AF29" s="77"/>
      <c r="AG29" s="75"/>
      <c r="AH29" s="77"/>
      <c r="AI29" s="78"/>
      <c r="AJ29" s="77"/>
      <c r="AK29" s="76"/>
      <c r="AL29" s="77"/>
      <c r="AM29" s="76"/>
      <c r="AN29" s="77"/>
    </row>
    <row r="30" spans="1:40" ht="33.950000000000003" customHeight="1" x14ac:dyDescent="0.15">
      <c r="A30" s="5">
        <v>29</v>
      </c>
      <c r="B30" s="176"/>
      <c r="C30" s="10"/>
      <c r="D30" s="11"/>
      <c r="E30" s="11"/>
      <c r="F30" s="11"/>
      <c r="G30" s="11"/>
      <c r="H30" s="11" t="str">
        <f t="shared" si="0"/>
        <v/>
      </c>
      <c r="I30" s="11"/>
      <c r="J30" s="11"/>
      <c r="K30" s="11"/>
      <c r="L30" s="11"/>
      <c r="M30" s="11"/>
      <c r="N30" s="11"/>
      <c r="O30" s="11"/>
      <c r="P30" s="11"/>
      <c r="Q30" s="11"/>
      <c r="R30" s="14"/>
      <c r="S30" s="96"/>
      <c r="T30" s="22"/>
      <c r="U30" s="75"/>
      <c r="V30" s="76"/>
      <c r="W30" s="76"/>
      <c r="X30" s="76"/>
      <c r="Y30" s="76"/>
      <c r="Z30" s="76"/>
      <c r="AA30" s="76"/>
      <c r="AB30" s="77"/>
      <c r="AC30" s="78"/>
      <c r="AD30" s="76"/>
      <c r="AE30" s="75"/>
      <c r="AF30" s="77"/>
      <c r="AG30" s="75"/>
      <c r="AH30" s="77"/>
      <c r="AI30" s="78"/>
      <c r="AJ30" s="77"/>
      <c r="AK30" s="76"/>
      <c r="AL30" s="77"/>
      <c r="AM30" s="76"/>
      <c r="AN30" s="77"/>
    </row>
    <row r="31" spans="1:40" ht="33.950000000000003" customHeight="1" thickBot="1" x14ac:dyDescent="0.2">
      <c r="A31" s="24">
        <v>30</v>
      </c>
      <c r="B31" s="178"/>
      <c r="C31" s="25"/>
      <c r="D31" s="26"/>
      <c r="E31" s="26"/>
      <c r="F31" s="26"/>
      <c r="G31" s="26"/>
      <c r="H31" s="26" t="str">
        <f t="shared" si="0"/>
        <v/>
      </c>
      <c r="I31" s="134"/>
      <c r="J31" s="134"/>
      <c r="K31" s="134"/>
      <c r="L31" s="26"/>
      <c r="M31" s="26"/>
      <c r="N31" s="26"/>
      <c r="O31" s="26"/>
      <c r="P31" s="26"/>
      <c r="Q31" s="26"/>
      <c r="R31" s="27"/>
      <c r="S31" s="99"/>
      <c r="T31" s="28"/>
      <c r="U31" s="79"/>
      <c r="V31" s="80"/>
      <c r="W31" s="80"/>
      <c r="X31" s="80"/>
      <c r="Y31" s="80"/>
      <c r="Z31" s="80"/>
      <c r="AA31" s="80"/>
      <c r="AB31" s="81"/>
      <c r="AC31" s="82"/>
      <c r="AD31" s="80"/>
      <c r="AE31" s="79"/>
      <c r="AF31" s="81"/>
      <c r="AG31" s="79"/>
      <c r="AH31" s="81"/>
      <c r="AI31" s="82"/>
      <c r="AJ31" s="81"/>
      <c r="AK31" s="80"/>
      <c r="AL31" s="81"/>
      <c r="AM31" s="80"/>
      <c r="AN31" s="81"/>
    </row>
    <row r="32" spans="1:40" s="48" customFormat="1" ht="33.950000000000003" customHeight="1" thickBot="1" x14ac:dyDescent="0.2">
      <c r="A32" s="45"/>
      <c r="B32" s="45"/>
      <c r="C32" s="46"/>
      <c r="D32" s="46"/>
      <c r="E32" s="46"/>
      <c r="F32" s="46"/>
      <c r="G32" s="46"/>
      <c r="H32" s="46" t="str">
        <f>IF(C32="","",H31)</f>
        <v/>
      </c>
      <c r="I32" s="46"/>
      <c r="J32" s="46"/>
      <c r="K32" s="46"/>
      <c r="L32" s="46"/>
      <c r="M32" s="46"/>
      <c r="N32" s="46"/>
      <c r="O32" s="46"/>
      <c r="P32" s="46"/>
      <c r="Q32" s="46"/>
      <c r="R32" s="46"/>
      <c r="S32" s="47"/>
      <c r="T32" s="87" t="s">
        <v>51</v>
      </c>
      <c r="U32" s="88">
        <f>COUNTIF(U2:U31,"○")</f>
        <v>1</v>
      </c>
      <c r="V32" s="89">
        <f t="shared" ref="V32:AN32" si="1">COUNTIF(V2:V31,"○")</f>
        <v>1</v>
      </c>
      <c r="W32" s="89">
        <f t="shared" si="1"/>
        <v>1</v>
      </c>
      <c r="X32" s="89">
        <f t="shared" si="1"/>
        <v>1</v>
      </c>
      <c r="Y32" s="89">
        <f t="shared" si="1"/>
        <v>1</v>
      </c>
      <c r="Z32" s="89">
        <f t="shared" si="1"/>
        <v>0</v>
      </c>
      <c r="AA32" s="89">
        <f t="shared" si="1"/>
        <v>1</v>
      </c>
      <c r="AB32" s="94">
        <f t="shared" si="1"/>
        <v>1</v>
      </c>
      <c r="AC32" s="90">
        <f t="shared" si="1"/>
        <v>0</v>
      </c>
      <c r="AD32" s="100">
        <f t="shared" si="1"/>
        <v>1</v>
      </c>
      <c r="AE32" s="90">
        <f t="shared" si="1"/>
        <v>0</v>
      </c>
      <c r="AF32" s="92">
        <f t="shared" si="1"/>
        <v>1</v>
      </c>
      <c r="AG32" s="90">
        <f t="shared" si="1"/>
        <v>0</v>
      </c>
      <c r="AH32" s="92">
        <f t="shared" si="1"/>
        <v>1</v>
      </c>
      <c r="AI32" s="102">
        <f t="shared" si="1"/>
        <v>0</v>
      </c>
      <c r="AJ32" s="92">
        <f t="shared" si="1"/>
        <v>0</v>
      </c>
      <c r="AK32" s="91">
        <f t="shared" si="1"/>
        <v>0</v>
      </c>
      <c r="AL32" s="92">
        <f t="shared" si="1"/>
        <v>1</v>
      </c>
      <c r="AM32" s="91">
        <f t="shared" si="1"/>
        <v>0</v>
      </c>
      <c r="AN32" s="92">
        <f t="shared" si="1"/>
        <v>1</v>
      </c>
    </row>
    <row r="33" spans="1:40" s="48" customFormat="1" ht="33.950000000000003" customHeight="1" thickBot="1" x14ac:dyDescent="0.2">
      <c r="C33" s="49"/>
      <c r="D33" s="49"/>
      <c r="E33" s="49"/>
      <c r="F33" s="49"/>
      <c r="G33" s="49"/>
      <c r="H33" s="49" t="str">
        <f>IF(C33="","",H32)</f>
        <v/>
      </c>
      <c r="I33" s="49"/>
      <c r="J33" s="49"/>
      <c r="K33" s="49"/>
      <c r="L33" s="49"/>
      <c r="M33" s="49"/>
      <c r="N33" s="49"/>
      <c r="O33" s="49"/>
      <c r="P33" s="49"/>
      <c r="Q33" s="49"/>
      <c r="R33" s="49"/>
      <c r="S33" s="50"/>
      <c r="T33" s="87" t="s">
        <v>52</v>
      </c>
      <c r="U33" s="88">
        <f>COUNTIF(U3:U31,"再")</f>
        <v>1</v>
      </c>
      <c r="V33" s="89">
        <f t="shared" ref="V33:AN33" si="2">COUNTIF(V3:V31,"再")</f>
        <v>0</v>
      </c>
      <c r="W33" s="89">
        <f t="shared" si="2"/>
        <v>0</v>
      </c>
      <c r="X33" s="89">
        <f t="shared" si="2"/>
        <v>0</v>
      </c>
      <c r="Y33" s="89">
        <f t="shared" si="2"/>
        <v>0</v>
      </c>
      <c r="Z33" s="89">
        <f t="shared" si="2"/>
        <v>1</v>
      </c>
      <c r="AA33" s="89">
        <f t="shared" si="2"/>
        <v>0</v>
      </c>
      <c r="AB33" s="94">
        <f t="shared" si="2"/>
        <v>0</v>
      </c>
      <c r="AC33" s="90">
        <f t="shared" si="2"/>
        <v>0</v>
      </c>
      <c r="AD33" s="100">
        <f t="shared" si="2"/>
        <v>0</v>
      </c>
      <c r="AE33" s="90">
        <f t="shared" si="2"/>
        <v>0</v>
      </c>
      <c r="AF33" s="92">
        <f t="shared" si="2"/>
        <v>0</v>
      </c>
      <c r="AG33" s="90">
        <f t="shared" si="2"/>
        <v>0</v>
      </c>
      <c r="AH33" s="92">
        <f t="shared" si="2"/>
        <v>0</v>
      </c>
      <c r="AI33" s="102">
        <f t="shared" si="2"/>
        <v>0</v>
      </c>
      <c r="AJ33" s="92">
        <f t="shared" si="2"/>
        <v>0</v>
      </c>
      <c r="AK33" s="91">
        <f t="shared" si="2"/>
        <v>0</v>
      </c>
      <c r="AL33" s="92">
        <f t="shared" si="2"/>
        <v>0</v>
      </c>
      <c r="AM33" s="91">
        <f t="shared" si="2"/>
        <v>0</v>
      </c>
      <c r="AN33" s="92">
        <f t="shared" si="2"/>
        <v>0</v>
      </c>
    </row>
    <row r="34" spans="1:40" s="48" customFormat="1" ht="33.950000000000003" customHeight="1" thickBot="1" x14ac:dyDescent="0.2">
      <c r="A34" s="204" t="s">
        <v>87</v>
      </c>
      <c r="C34" s="49"/>
      <c r="D34" s="49"/>
      <c r="E34" s="49"/>
      <c r="F34" s="49"/>
      <c r="G34" s="49"/>
      <c r="H34" s="49" t="str">
        <f>IF(C34="","",H33)</f>
        <v/>
      </c>
      <c r="I34" s="49"/>
      <c r="J34" s="49"/>
      <c r="K34" s="49"/>
      <c r="L34" s="49"/>
      <c r="M34" s="49"/>
      <c r="N34" s="49"/>
      <c r="O34" s="49"/>
      <c r="P34" s="49"/>
      <c r="Q34" s="49"/>
      <c r="R34" s="49"/>
      <c r="S34" s="50"/>
      <c r="T34" s="103" t="s">
        <v>53</v>
      </c>
      <c r="U34" s="104">
        <f>SUM(U32:U33)</f>
        <v>2</v>
      </c>
      <c r="V34" s="105">
        <f t="shared" ref="V34:AN34" si="3">SUM(V32:V33)</f>
        <v>1</v>
      </c>
      <c r="W34" s="106">
        <f t="shared" si="3"/>
        <v>1</v>
      </c>
      <c r="X34" s="107">
        <f t="shared" si="3"/>
        <v>1</v>
      </c>
      <c r="Y34" s="108">
        <f t="shared" si="3"/>
        <v>1</v>
      </c>
      <c r="Z34" s="109">
        <f t="shared" si="3"/>
        <v>1</v>
      </c>
      <c r="AA34" s="110">
        <f t="shared" si="3"/>
        <v>1</v>
      </c>
      <c r="AB34" s="111">
        <f t="shared" si="3"/>
        <v>1</v>
      </c>
      <c r="AC34" s="112">
        <f t="shared" si="3"/>
        <v>0</v>
      </c>
      <c r="AD34" s="113">
        <f t="shared" si="3"/>
        <v>1</v>
      </c>
      <c r="AE34" s="114">
        <f t="shared" si="3"/>
        <v>0</v>
      </c>
      <c r="AF34" s="115">
        <f t="shared" si="3"/>
        <v>1</v>
      </c>
      <c r="AG34" s="116">
        <f t="shared" si="3"/>
        <v>0</v>
      </c>
      <c r="AH34" s="117">
        <f t="shared" si="3"/>
        <v>1</v>
      </c>
      <c r="AI34" s="118">
        <f t="shared" si="3"/>
        <v>0</v>
      </c>
      <c r="AJ34" s="119">
        <f t="shared" si="3"/>
        <v>0</v>
      </c>
      <c r="AK34" s="120">
        <f t="shared" si="3"/>
        <v>0</v>
      </c>
      <c r="AL34" s="121">
        <f t="shared" si="3"/>
        <v>1</v>
      </c>
      <c r="AM34" s="122">
        <f t="shared" si="3"/>
        <v>0</v>
      </c>
      <c r="AN34" s="111">
        <f t="shared" si="3"/>
        <v>1</v>
      </c>
    </row>
  </sheetData>
  <dataConsolidate/>
  <phoneticPr fontId="5"/>
  <dataValidations count="7">
    <dataValidation type="list" allowBlank="1" showInputMessage="1" showErrorMessage="1" sqref="S2:S31" xr:uid="{00000000-0002-0000-0100-000000000000}">
      <formula1>"初,2回目以降"</formula1>
    </dataValidation>
    <dataValidation type="list" allowBlank="1" showInputMessage="1" showErrorMessage="1" sqref="U2:V31" xr:uid="{00000000-0002-0000-0100-000001000000}">
      <formula1>"○,免除,再"</formula1>
    </dataValidation>
    <dataValidation type="list" allowBlank="1" showInputMessage="1" showErrorMessage="1" sqref="W2:AB31" xr:uid="{00000000-0002-0000-0100-000002000000}">
      <formula1>"○,再"</formula1>
    </dataValidation>
    <dataValidation type="custom" allowBlank="1" showInputMessage="1" showErrorMessage="1" errorTitle="半角のみ" error="半角文字のみを入力を入力してください。" sqref="L2:L34" xr:uid="{00000000-0002-0000-0100-000003000000}">
      <formula1>L2=ASC(L2)</formula1>
    </dataValidation>
    <dataValidation type="list" allowBlank="1" showInputMessage="1" showErrorMessage="1" sqref="G2:G34" xr:uid="{00000000-0002-0000-0100-000004000000}">
      <formula1>"男,女"</formula1>
    </dataValidation>
    <dataValidation type="list" allowBlank="1" showInputMessage="1" showErrorMessage="1" sqref="AC2:AN31" xr:uid="{00000000-0002-0000-0100-000005000000}">
      <formula1>"○,不合格,補講済,再"</formula1>
    </dataValidation>
    <dataValidation type="list" allowBlank="1" showInputMessage="1" showErrorMessage="1" sqref="I2:I31" xr:uid="{00000000-0002-0000-0100-000006000000}">
      <formula1>"2年制,3年制,4年制"</formula1>
    </dataValidation>
  </dataValidations>
  <printOptions horizontalCentered="1"/>
  <pageMargins left="0.31496062992125984" right="0.31496062992125984" top="0.98425196850393704" bottom="0.35433070866141736" header="0.51181102362204722" footer="0.31496062992125984"/>
  <pageSetup paperSize="9" scale="38" orientation="landscape" cellComments="asDisplayed" r:id="rId1"/>
  <headerFooter>
    <oddHeader xml:space="preserve">&amp;L&amp;"HG丸ｺﾞｼｯｸM-PRO,標準"&amp;14 2023-2024年度&amp;C&amp;"HG丸ｺﾞｼｯｸM-PRO,標準"&amp;16JAFA-GFI養成校　受験者名簿&amp;R&amp;"HG丸ｺﾞｼｯｸM-PRO,標準"（GFI書式6）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1"/>
  <sheetViews>
    <sheetView zoomScale="85" zoomScaleNormal="85" workbookViewId="0">
      <selection activeCell="H9" sqref="H9"/>
    </sheetView>
  </sheetViews>
  <sheetFormatPr defaultRowHeight="13.5" x14ac:dyDescent="0.15"/>
  <cols>
    <col min="1" max="1" width="5.75" bestFit="1" customWidth="1"/>
    <col min="2" max="2" width="5.25" bestFit="1" customWidth="1"/>
    <col min="4" max="4" width="10.5" bestFit="1" customWidth="1"/>
    <col min="5" max="5" width="5.25" bestFit="1" customWidth="1"/>
    <col min="6" max="6" width="11" bestFit="1" customWidth="1"/>
    <col min="7" max="8" width="11" customWidth="1"/>
    <col min="9" max="9" width="7.125" bestFit="1" customWidth="1"/>
    <col min="10" max="12" width="11" customWidth="1"/>
    <col min="13" max="13" width="12.375" customWidth="1"/>
    <col min="14" max="14" width="17.625" bestFit="1" customWidth="1"/>
    <col min="15" max="15" width="15" bestFit="1" customWidth="1"/>
    <col min="16" max="16" width="22.375" customWidth="1"/>
    <col min="17" max="17" width="12.125" customWidth="1"/>
    <col min="18" max="20" width="9.625" customWidth="1"/>
    <col min="21" max="21" width="16.25" bestFit="1" customWidth="1"/>
  </cols>
  <sheetData>
    <row r="1" spans="1:24" x14ac:dyDescent="0.15">
      <c r="A1" s="2" t="s">
        <v>0</v>
      </c>
      <c r="B1" s="2" t="s">
        <v>1</v>
      </c>
      <c r="C1" s="2" t="s">
        <v>2</v>
      </c>
      <c r="D1" s="2" t="s">
        <v>3</v>
      </c>
      <c r="E1" s="2" t="s">
        <v>4</v>
      </c>
      <c r="F1" s="2" t="s">
        <v>78</v>
      </c>
      <c r="G1" s="201" t="s">
        <v>83</v>
      </c>
      <c r="H1" s="201" t="s">
        <v>79</v>
      </c>
      <c r="I1" s="201" t="s">
        <v>84</v>
      </c>
      <c r="J1" s="2" t="s">
        <v>5</v>
      </c>
      <c r="K1" s="2" t="s">
        <v>6</v>
      </c>
      <c r="L1" s="2" t="s">
        <v>7</v>
      </c>
      <c r="M1" s="2" t="s">
        <v>8</v>
      </c>
      <c r="N1" s="2" t="s">
        <v>9</v>
      </c>
      <c r="O1" s="2" t="s">
        <v>10</v>
      </c>
      <c r="P1" s="2" t="s">
        <v>24</v>
      </c>
      <c r="Q1" s="2" t="s">
        <v>11</v>
      </c>
      <c r="R1" s="2" t="s">
        <v>12</v>
      </c>
      <c r="S1" s="2" t="s">
        <v>13</v>
      </c>
      <c r="T1" s="2" t="s">
        <v>14</v>
      </c>
      <c r="U1" s="3" t="s">
        <v>23</v>
      </c>
      <c r="V1" s="2" t="s">
        <v>30</v>
      </c>
      <c r="W1" s="201" t="s">
        <v>85</v>
      </c>
      <c r="X1" s="201" t="s">
        <v>86</v>
      </c>
    </row>
    <row r="2" spans="1:24" x14ac:dyDescent="0.15">
      <c r="A2" t="str">
        <f>IF('受験者名簿（～30名用）'!C2="","",'受験者名簿（～30名用）'!C2)</f>
        <v/>
      </c>
      <c r="B2" t="str">
        <f>IF('受験者名簿（～30名用）'!D2="","",'受験者名簿（～30名用）'!D2)</f>
        <v/>
      </c>
      <c r="C2" t="str">
        <f>IF('受験者名簿（～30名用）'!E2="","",'受験者名簿（～30名用）'!E2)</f>
        <v/>
      </c>
      <c r="D2" s="1" t="str">
        <f>IF('受験者名簿（～30名用）'!F2="","",'受験者名簿（～30名用）'!F2)</f>
        <v/>
      </c>
      <c r="E2" t="str">
        <f>IF('受験者名簿（～30名用）'!G2="","",'受験者名簿（～30名用）'!G2)</f>
        <v/>
      </c>
      <c r="F2" t="str">
        <f>IF('受験者名簿（～30名用）'!H2="","",'受験者名簿（～30名用）'!H2)</f>
        <v/>
      </c>
      <c r="G2" t="str">
        <f>IF('受験者名簿（～30名用）'!I2="","",'受験者名簿（～30名用）'!I2)</f>
        <v/>
      </c>
      <c r="H2" t="str">
        <f>IF('受験者名簿（～30名用）'!J2="","",'受験者名簿（～30名用）'!J2)</f>
        <v/>
      </c>
      <c r="I2">
        <v>4</v>
      </c>
      <c r="J2" t="str">
        <f>IF('受験者名簿（～30名用）'!L2="","",'受験者名簿（～30名用）'!L2)</f>
        <v/>
      </c>
      <c r="K2" t="str">
        <f>IF('受験者名簿（～30名用）'!M2="","",'受験者名簿（～30名用）'!M2)</f>
        <v/>
      </c>
      <c r="L2" t="str">
        <f>IF('受験者名簿（～30名用）'!N2="","",'受験者名簿（～30名用）'!N2)</f>
        <v/>
      </c>
      <c r="M2" t="str">
        <f>IF('受験者名簿（～30名用）'!O2="","",'受験者名簿（～30名用）'!O2)</f>
        <v/>
      </c>
      <c r="N2" t="str">
        <f>IF('受験者名簿（～30名用）'!P2="","",'受験者名簿（～30名用）'!P2)</f>
        <v/>
      </c>
      <c r="O2" t="str">
        <f>IF('受験者名簿（～30名用）'!Q2="","",'受験者名簿（～30名用）'!Q2)</f>
        <v/>
      </c>
      <c r="P2" t="str">
        <f>IF('受験者名簿（～30名用）'!R2="","",'受験者名簿（～30名用）'!R2)</f>
        <v/>
      </c>
      <c r="Q2" t="str">
        <f>J2</f>
        <v/>
      </c>
      <c r="R2" t="str">
        <f>K2</f>
        <v/>
      </c>
      <c r="S2" t="str">
        <f>L2</f>
        <v/>
      </c>
      <c r="T2" t="str">
        <f>M2</f>
        <v/>
      </c>
      <c r="U2" s="1"/>
      <c r="V2" t="str">
        <f>A2&amp;" "&amp;B2</f>
        <v xml:space="preserve"> </v>
      </c>
      <c r="X2">
        <v>5</v>
      </c>
    </row>
    <row r="3" spans="1:24" x14ac:dyDescent="0.15">
      <c r="A3" t="str">
        <f>IF('受験者名簿（～30名用）'!C3="","",'受験者名簿（～30名用）'!C3)</f>
        <v/>
      </c>
      <c r="B3" t="str">
        <f>IF('受験者名簿（～30名用）'!D3="","",'受験者名簿（～30名用）'!D3)</f>
        <v/>
      </c>
      <c r="C3" t="str">
        <f>IF('受験者名簿（～30名用）'!E3="","",'受験者名簿（～30名用）'!E3)</f>
        <v/>
      </c>
      <c r="D3" s="1" t="str">
        <f>IF('受験者名簿（～30名用）'!F3="","",'受験者名簿（～30名用）'!F3)</f>
        <v/>
      </c>
      <c r="E3" t="str">
        <f>IF('受験者名簿（～30名用）'!G3="","",'受験者名簿（～30名用）'!G3)</f>
        <v/>
      </c>
      <c r="F3" t="str">
        <f>IF('受験者名簿（～30名用）'!H3="","",'受験者名簿（～30名用）'!H3)</f>
        <v/>
      </c>
      <c r="G3" t="str">
        <f>IF('受験者名簿（～30名用）'!I3="","",'受験者名簿（～30名用）'!I3)</f>
        <v/>
      </c>
      <c r="H3" t="str">
        <f>IF('受験者名簿（～30名用）'!J3="","",'受験者名簿（～30名用）'!J3)</f>
        <v/>
      </c>
      <c r="I3">
        <v>4</v>
      </c>
      <c r="J3" t="str">
        <f>IF('受験者名簿（～30名用）'!L3="","",'受験者名簿（～30名用）'!L3)</f>
        <v/>
      </c>
      <c r="K3" t="str">
        <f>IF('受験者名簿（～30名用）'!M3="","",'受験者名簿（～30名用）'!M3)</f>
        <v/>
      </c>
      <c r="L3" t="str">
        <f>IF('受験者名簿（～30名用）'!N3="","",'受験者名簿（～30名用）'!N3)</f>
        <v/>
      </c>
      <c r="M3" t="str">
        <f>IF('受験者名簿（～30名用）'!O3="","",'受験者名簿（～30名用）'!O3)</f>
        <v/>
      </c>
      <c r="N3" t="str">
        <f>IF('受験者名簿（～30名用）'!P3="","",'受験者名簿（～30名用）'!P3)</f>
        <v/>
      </c>
      <c r="O3" t="str">
        <f>IF('受験者名簿（～30名用）'!Q3="","",'受験者名簿（～30名用）'!Q3)</f>
        <v/>
      </c>
      <c r="P3" t="str">
        <f>IF('受験者名簿（～30名用）'!R3="","",'受験者名簿（～30名用）'!R3)</f>
        <v/>
      </c>
      <c r="Q3" t="str">
        <f t="shared" ref="Q3:Q31" si="0">J3</f>
        <v/>
      </c>
      <c r="R3" t="str">
        <f t="shared" ref="R3:R31" si="1">K3</f>
        <v/>
      </c>
      <c r="S3" t="str">
        <f t="shared" ref="S3:S31" si="2">L3</f>
        <v/>
      </c>
      <c r="T3" t="str">
        <f t="shared" ref="T3:T31" si="3">M3</f>
        <v/>
      </c>
      <c r="U3" s="1"/>
      <c r="V3" t="str">
        <f t="shared" ref="V3:V31" si="4">A3&amp;" "&amp;B3</f>
        <v xml:space="preserve"> </v>
      </c>
      <c r="X3">
        <v>5</v>
      </c>
    </row>
    <row r="4" spans="1:24" x14ac:dyDescent="0.15">
      <c r="A4" t="str">
        <f>IF('受験者名簿（～30名用）'!C4="","",'受験者名簿（～30名用）'!C4)</f>
        <v/>
      </c>
      <c r="B4" t="str">
        <f>IF('受験者名簿（～30名用）'!D4="","",'受験者名簿（～30名用）'!D4)</f>
        <v/>
      </c>
      <c r="C4" t="str">
        <f>IF('受験者名簿（～30名用）'!E4="","",'受験者名簿（～30名用）'!E4)</f>
        <v/>
      </c>
      <c r="D4" s="1" t="str">
        <f>IF('受験者名簿（～30名用）'!F4="","",'受験者名簿（～30名用）'!F4)</f>
        <v/>
      </c>
      <c r="E4" t="str">
        <f>IF('受験者名簿（～30名用）'!G4="","",'受験者名簿（～30名用）'!G4)</f>
        <v/>
      </c>
      <c r="F4" t="str">
        <f>IF('受験者名簿（～30名用）'!H4="","",'受験者名簿（～30名用）'!H4)</f>
        <v/>
      </c>
      <c r="G4" t="str">
        <f>IF('受験者名簿（～30名用）'!I4="","",'受験者名簿（～30名用）'!I4)</f>
        <v/>
      </c>
      <c r="H4" t="str">
        <f>IF('受験者名簿（～30名用）'!J4="","",'受験者名簿（～30名用）'!J4)</f>
        <v/>
      </c>
      <c r="I4">
        <v>4</v>
      </c>
      <c r="J4" t="str">
        <f>IF('受験者名簿（～30名用）'!L4="","",'受験者名簿（～30名用）'!L4)</f>
        <v/>
      </c>
      <c r="K4" t="str">
        <f>IF('受験者名簿（～30名用）'!M4="","",'受験者名簿（～30名用）'!M4)</f>
        <v/>
      </c>
      <c r="L4" t="str">
        <f>IF('受験者名簿（～30名用）'!N4="","",'受験者名簿（～30名用）'!N4)</f>
        <v/>
      </c>
      <c r="M4" t="str">
        <f>IF('受験者名簿（～30名用）'!O4="","",'受験者名簿（～30名用）'!O4)</f>
        <v/>
      </c>
      <c r="N4" t="str">
        <f>IF('受験者名簿（～30名用）'!P4="","",'受験者名簿（～30名用）'!P4)</f>
        <v/>
      </c>
      <c r="O4" t="str">
        <f>IF('受験者名簿（～30名用）'!Q4="","",'受験者名簿（～30名用）'!Q4)</f>
        <v/>
      </c>
      <c r="P4" t="str">
        <f>IF('受験者名簿（～30名用）'!R4="","",'受験者名簿（～30名用）'!R4)</f>
        <v/>
      </c>
      <c r="Q4" t="str">
        <f t="shared" si="0"/>
        <v/>
      </c>
      <c r="R4" t="str">
        <f t="shared" si="1"/>
        <v/>
      </c>
      <c r="S4" t="str">
        <f t="shared" si="2"/>
        <v/>
      </c>
      <c r="T4" t="str">
        <f t="shared" si="3"/>
        <v/>
      </c>
      <c r="U4" s="1"/>
      <c r="V4" t="str">
        <f t="shared" si="4"/>
        <v xml:space="preserve"> </v>
      </c>
      <c r="X4">
        <v>5</v>
      </c>
    </row>
    <row r="5" spans="1:24" x14ac:dyDescent="0.15">
      <c r="A5" t="str">
        <f>IF('受験者名簿（～30名用）'!C5="","",'受験者名簿（～30名用）'!C5)</f>
        <v/>
      </c>
      <c r="B5" t="str">
        <f>IF('受験者名簿（～30名用）'!D5="","",'受験者名簿（～30名用）'!D5)</f>
        <v/>
      </c>
      <c r="C5" t="str">
        <f>IF('受験者名簿（～30名用）'!E5="","",'受験者名簿（～30名用）'!E5)</f>
        <v/>
      </c>
      <c r="D5" s="1" t="str">
        <f>IF('受験者名簿（～30名用）'!F5="","",'受験者名簿（～30名用）'!F5)</f>
        <v/>
      </c>
      <c r="E5" t="str">
        <f>IF('受験者名簿（～30名用）'!G5="","",'受験者名簿（～30名用）'!G5)</f>
        <v/>
      </c>
      <c r="F5" t="str">
        <f>IF('受験者名簿（～30名用）'!H5="","",'受験者名簿（～30名用）'!H5)</f>
        <v/>
      </c>
      <c r="G5" t="str">
        <f>IF('受験者名簿（～30名用）'!I5="","",'受験者名簿（～30名用）'!I5)</f>
        <v/>
      </c>
      <c r="H5" t="str">
        <f>IF('受験者名簿（～30名用）'!J5="","",'受験者名簿（～30名用）'!J5)</f>
        <v/>
      </c>
      <c r="I5">
        <v>4</v>
      </c>
      <c r="J5" t="str">
        <f>IF('受験者名簿（～30名用）'!L5="","",'受験者名簿（～30名用）'!L5)</f>
        <v/>
      </c>
      <c r="K5" t="str">
        <f>IF('受験者名簿（～30名用）'!M5="","",'受験者名簿（～30名用）'!M5)</f>
        <v/>
      </c>
      <c r="L5" t="str">
        <f>IF('受験者名簿（～30名用）'!N5="","",'受験者名簿（～30名用）'!N5)</f>
        <v/>
      </c>
      <c r="M5" t="str">
        <f>IF('受験者名簿（～30名用）'!O5="","",'受験者名簿（～30名用）'!O5)</f>
        <v/>
      </c>
      <c r="N5" t="str">
        <f>IF('受験者名簿（～30名用）'!P5="","",'受験者名簿（～30名用）'!P5)</f>
        <v/>
      </c>
      <c r="O5" t="str">
        <f>IF('受験者名簿（～30名用）'!Q5="","",'受験者名簿（～30名用）'!Q5)</f>
        <v/>
      </c>
      <c r="P5" t="str">
        <f>IF('受験者名簿（～30名用）'!R5="","",'受験者名簿（～30名用）'!R5)</f>
        <v/>
      </c>
      <c r="Q5" t="str">
        <f t="shared" si="0"/>
        <v/>
      </c>
      <c r="R5" t="str">
        <f t="shared" si="1"/>
        <v/>
      </c>
      <c r="S5" t="str">
        <f t="shared" si="2"/>
        <v/>
      </c>
      <c r="T5" t="str">
        <f t="shared" si="3"/>
        <v/>
      </c>
      <c r="U5" s="1"/>
      <c r="V5" t="str">
        <f t="shared" si="4"/>
        <v xml:space="preserve"> </v>
      </c>
      <c r="X5">
        <v>5</v>
      </c>
    </row>
    <row r="6" spans="1:24" x14ac:dyDescent="0.15">
      <c r="A6" t="str">
        <f>IF('受験者名簿（～30名用）'!C6="","",'受験者名簿（～30名用）'!C6)</f>
        <v/>
      </c>
      <c r="B6" t="str">
        <f>IF('受験者名簿（～30名用）'!D6="","",'受験者名簿（～30名用）'!D6)</f>
        <v/>
      </c>
      <c r="C6" t="str">
        <f>IF('受験者名簿（～30名用）'!E6="","",'受験者名簿（～30名用）'!E6)</f>
        <v/>
      </c>
      <c r="D6" s="1" t="str">
        <f>IF('受験者名簿（～30名用）'!F6="","",'受験者名簿（～30名用）'!F6)</f>
        <v/>
      </c>
      <c r="E6" t="str">
        <f>IF('受験者名簿（～30名用）'!G6="","",'受験者名簿（～30名用）'!G6)</f>
        <v/>
      </c>
      <c r="F6" t="str">
        <f>IF('受験者名簿（～30名用）'!H6="","",'受験者名簿（～30名用）'!H6)</f>
        <v/>
      </c>
      <c r="G6" t="str">
        <f>IF('受験者名簿（～30名用）'!I6="","",'受験者名簿（～30名用）'!I6)</f>
        <v/>
      </c>
      <c r="H6" t="str">
        <f>IF('受験者名簿（～30名用）'!J6="","",'受験者名簿（～30名用）'!J6)</f>
        <v/>
      </c>
      <c r="I6">
        <v>4</v>
      </c>
      <c r="J6" t="str">
        <f>IF('受験者名簿（～30名用）'!L6="","",'受験者名簿（～30名用）'!L6)</f>
        <v/>
      </c>
      <c r="K6" t="str">
        <f>IF('受験者名簿（～30名用）'!M6="","",'受験者名簿（～30名用）'!M6)</f>
        <v/>
      </c>
      <c r="L6" t="str">
        <f>IF('受験者名簿（～30名用）'!N6="","",'受験者名簿（～30名用）'!N6)</f>
        <v/>
      </c>
      <c r="M6" t="str">
        <f>IF('受験者名簿（～30名用）'!O6="","",'受験者名簿（～30名用）'!O6)</f>
        <v/>
      </c>
      <c r="N6" t="str">
        <f>IF('受験者名簿（～30名用）'!P6="","",'受験者名簿（～30名用）'!P6)</f>
        <v/>
      </c>
      <c r="O6" t="str">
        <f>IF('受験者名簿（～30名用）'!Q6="","",'受験者名簿（～30名用）'!Q6)</f>
        <v/>
      </c>
      <c r="P6" t="str">
        <f>IF('受験者名簿（～30名用）'!R6="","",'受験者名簿（～30名用）'!R6)</f>
        <v/>
      </c>
      <c r="Q6" t="str">
        <f t="shared" si="0"/>
        <v/>
      </c>
      <c r="R6" t="str">
        <f t="shared" si="1"/>
        <v/>
      </c>
      <c r="S6" t="str">
        <f t="shared" si="2"/>
        <v/>
      </c>
      <c r="T6" t="str">
        <f t="shared" si="3"/>
        <v/>
      </c>
      <c r="V6" t="str">
        <f t="shared" si="4"/>
        <v xml:space="preserve"> </v>
      </c>
      <c r="X6">
        <v>5</v>
      </c>
    </row>
    <row r="7" spans="1:24" x14ac:dyDescent="0.15">
      <c r="A7" t="str">
        <f>IF('受験者名簿（～30名用）'!C7="","",'受験者名簿（～30名用）'!C7)</f>
        <v/>
      </c>
      <c r="B7" t="str">
        <f>IF('受験者名簿（～30名用）'!D7="","",'受験者名簿（～30名用）'!D7)</f>
        <v/>
      </c>
      <c r="C7" t="str">
        <f>IF('受験者名簿（～30名用）'!E7="","",'受験者名簿（～30名用）'!E7)</f>
        <v/>
      </c>
      <c r="D7" s="1" t="str">
        <f>IF('受験者名簿（～30名用）'!F7="","",'受験者名簿（～30名用）'!F7)</f>
        <v/>
      </c>
      <c r="E7" t="str">
        <f>IF('受験者名簿（～30名用）'!G7="","",'受験者名簿（～30名用）'!G7)</f>
        <v/>
      </c>
      <c r="F7" t="str">
        <f>IF('受験者名簿（～30名用）'!H7="","",'受験者名簿（～30名用）'!H7)</f>
        <v/>
      </c>
      <c r="G7" t="str">
        <f>IF('受験者名簿（～30名用）'!I7="","",'受験者名簿（～30名用）'!I7)</f>
        <v/>
      </c>
      <c r="H7" t="str">
        <f>IF('受験者名簿（～30名用）'!J7="","",'受験者名簿（～30名用）'!J7)</f>
        <v/>
      </c>
      <c r="I7">
        <v>4</v>
      </c>
      <c r="J7" t="str">
        <f>IF('受験者名簿（～30名用）'!L7="","",'受験者名簿（～30名用）'!L7)</f>
        <v/>
      </c>
      <c r="K7" t="str">
        <f>IF('受験者名簿（～30名用）'!M7="","",'受験者名簿（～30名用）'!M7)</f>
        <v/>
      </c>
      <c r="L7" t="str">
        <f>IF('受験者名簿（～30名用）'!N7="","",'受験者名簿（～30名用）'!N7)</f>
        <v/>
      </c>
      <c r="M7" t="str">
        <f>IF('受験者名簿（～30名用）'!O7="","",'受験者名簿（～30名用）'!O7)</f>
        <v/>
      </c>
      <c r="N7" t="str">
        <f>IF('受験者名簿（～30名用）'!P7="","",'受験者名簿（～30名用）'!P7)</f>
        <v/>
      </c>
      <c r="O7" t="str">
        <f>IF('受験者名簿（～30名用）'!Q7="","",'受験者名簿（～30名用）'!Q7)</f>
        <v/>
      </c>
      <c r="P7" t="str">
        <f>IF('受験者名簿（～30名用）'!R7="","",'受験者名簿（～30名用）'!R7)</f>
        <v/>
      </c>
      <c r="Q7" t="str">
        <f t="shared" si="0"/>
        <v/>
      </c>
      <c r="R7" t="str">
        <f t="shared" si="1"/>
        <v/>
      </c>
      <c r="S7" t="str">
        <f t="shared" si="2"/>
        <v/>
      </c>
      <c r="T7" t="str">
        <f t="shared" si="3"/>
        <v/>
      </c>
      <c r="V7" t="str">
        <f t="shared" si="4"/>
        <v xml:space="preserve"> </v>
      </c>
      <c r="X7">
        <v>5</v>
      </c>
    </row>
    <row r="8" spans="1:24" x14ac:dyDescent="0.15">
      <c r="A8" t="str">
        <f>IF('受験者名簿（～30名用）'!C8="","",'受験者名簿（～30名用）'!C8)</f>
        <v/>
      </c>
      <c r="B8" t="str">
        <f>IF('受験者名簿（～30名用）'!D8="","",'受験者名簿（～30名用）'!D8)</f>
        <v/>
      </c>
      <c r="C8" t="str">
        <f>IF('受験者名簿（～30名用）'!E8="","",'受験者名簿（～30名用）'!E8)</f>
        <v/>
      </c>
      <c r="D8" s="1" t="str">
        <f>IF('受験者名簿（～30名用）'!F8="","",'受験者名簿（～30名用）'!F8)</f>
        <v/>
      </c>
      <c r="E8" t="str">
        <f>IF('受験者名簿（～30名用）'!G8="","",'受験者名簿（～30名用）'!G8)</f>
        <v/>
      </c>
      <c r="F8" t="str">
        <f>IF('受験者名簿（～30名用）'!H8="","",'受験者名簿（～30名用）'!H8)</f>
        <v/>
      </c>
      <c r="G8" t="str">
        <f>IF('受験者名簿（～30名用）'!I8="","",'受験者名簿（～30名用）'!I8)</f>
        <v/>
      </c>
      <c r="H8" t="str">
        <f>IF('受験者名簿（～30名用）'!J8="","",'受験者名簿（～30名用）'!J8)</f>
        <v/>
      </c>
      <c r="I8">
        <v>4</v>
      </c>
      <c r="J8" t="str">
        <f>IF('受験者名簿（～30名用）'!L8="","",'受験者名簿（～30名用）'!L8)</f>
        <v/>
      </c>
      <c r="K8" t="str">
        <f>IF('受験者名簿（～30名用）'!M8="","",'受験者名簿（～30名用）'!M8)</f>
        <v/>
      </c>
      <c r="L8" t="str">
        <f>IF('受験者名簿（～30名用）'!N8="","",'受験者名簿（～30名用）'!N8)</f>
        <v/>
      </c>
      <c r="M8" t="str">
        <f>IF('受験者名簿（～30名用）'!O8="","",'受験者名簿（～30名用）'!O8)</f>
        <v/>
      </c>
      <c r="N8" t="str">
        <f>IF('受験者名簿（～30名用）'!P8="","",'受験者名簿（～30名用）'!P8)</f>
        <v/>
      </c>
      <c r="O8" t="str">
        <f>IF('受験者名簿（～30名用）'!Q8="","",'受験者名簿（～30名用）'!Q8)</f>
        <v/>
      </c>
      <c r="P8" t="str">
        <f>IF('受験者名簿（～30名用）'!R8="","",'受験者名簿（～30名用）'!R8)</f>
        <v/>
      </c>
      <c r="Q8" t="str">
        <f t="shared" si="0"/>
        <v/>
      </c>
      <c r="R8" t="str">
        <f t="shared" si="1"/>
        <v/>
      </c>
      <c r="S8" t="str">
        <f t="shared" si="2"/>
        <v/>
      </c>
      <c r="T8" t="str">
        <f t="shared" si="3"/>
        <v/>
      </c>
      <c r="V8" t="str">
        <f t="shared" si="4"/>
        <v xml:space="preserve"> </v>
      </c>
      <c r="X8">
        <v>5</v>
      </c>
    </row>
    <row r="9" spans="1:24" x14ac:dyDescent="0.15">
      <c r="A9" t="str">
        <f>IF('受験者名簿（～30名用）'!C9="","",'受験者名簿（～30名用）'!C9)</f>
        <v/>
      </c>
      <c r="B9" t="str">
        <f>IF('受験者名簿（～30名用）'!D9="","",'受験者名簿（～30名用）'!D9)</f>
        <v/>
      </c>
      <c r="C9" t="str">
        <f>IF('受験者名簿（～30名用）'!E9="","",'受験者名簿（～30名用）'!E9)</f>
        <v/>
      </c>
      <c r="D9" s="1" t="str">
        <f>IF('受験者名簿（～30名用）'!F9="","",'受験者名簿（～30名用）'!F9)</f>
        <v/>
      </c>
      <c r="E9" t="str">
        <f>IF('受験者名簿（～30名用）'!G9="","",'受験者名簿（～30名用）'!G9)</f>
        <v/>
      </c>
      <c r="F9" t="str">
        <f>IF('受験者名簿（～30名用）'!H9="","",'受験者名簿（～30名用）'!H9)</f>
        <v/>
      </c>
      <c r="G9" t="str">
        <f>IF('受験者名簿（～30名用）'!I9="","",'受験者名簿（～30名用）'!I9)</f>
        <v/>
      </c>
      <c r="H9" t="str">
        <f>IF('受験者名簿（～30名用）'!J9="","",'受験者名簿（～30名用）'!J9)</f>
        <v/>
      </c>
      <c r="I9">
        <v>4</v>
      </c>
      <c r="J9" t="str">
        <f>IF('受験者名簿（～30名用）'!L9="","",'受験者名簿（～30名用）'!L9)</f>
        <v/>
      </c>
      <c r="K9" t="str">
        <f>IF('受験者名簿（～30名用）'!M9="","",'受験者名簿（～30名用）'!M9)</f>
        <v/>
      </c>
      <c r="L9" t="str">
        <f>IF('受験者名簿（～30名用）'!N9="","",'受験者名簿（～30名用）'!N9)</f>
        <v/>
      </c>
      <c r="M9" t="str">
        <f>IF('受験者名簿（～30名用）'!O9="","",'受験者名簿（～30名用）'!O9)</f>
        <v/>
      </c>
      <c r="N9" t="str">
        <f>IF('受験者名簿（～30名用）'!P9="","",'受験者名簿（～30名用）'!P9)</f>
        <v/>
      </c>
      <c r="O9" t="str">
        <f>IF('受験者名簿（～30名用）'!Q9="","",'受験者名簿（～30名用）'!Q9)</f>
        <v/>
      </c>
      <c r="P9" t="str">
        <f>IF('受験者名簿（～30名用）'!R9="","",'受験者名簿（～30名用）'!R9)</f>
        <v/>
      </c>
      <c r="Q9" t="str">
        <f t="shared" si="0"/>
        <v/>
      </c>
      <c r="R9" t="str">
        <f t="shared" si="1"/>
        <v/>
      </c>
      <c r="S9" t="str">
        <f t="shared" si="2"/>
        <v/>
      </c>
      <c r="T9" t="str">
        <f t="shared" si="3"/>
        <v/>
      </c>
      <c r="V9" t="str">
        <f t="shared" si="4"/>
        <v xml:space="preserve"> </v>
      </c>
      <c r="X9">
        <v>5</v>
      </c>
    </row>
    <row r="10" spans="1:24" x14ac:dyDescent="0.15">
      <c r="A10" t="str">
        <f>IF('受験者名簿（～30名用）'!C10="","",'受験者名簿（～30名用）'!C10)</f>
        <v/>
      </c>
      <c r="B10" t="str">
        <f>IF('受験者名簿（～30名用）'!D10="","",'受験者名簿（～30名用）'!D10)</f>
        <v/>
      </c>
      <c r="C10" t="str">
        <f>IF('受験者名簿（～30名用）'!E10="","",'受験者名簿（～30名用）'!E10)</f>
        <v/>
      </c>
      <c r="D10" s="1" t="str">
        <f>IF('受験者名簿（～30名用）'!F10="","",'受験者名簿（～30名用）'!F10)</f>
        <v/>
      </c>
      <c r="E10" t="str">
        <f>IF('受験者名簿（～30名用）'!G10="","",'受験者名簿（～30名用）'!G10)</f>
        <v/>
      </c>
      <c r="F10" t="str">
        <f>IF('受験者名簿（～30名用）'!H10="","",'受験者名簿（～30名用）'!H10)</f>
        <v/>
      </c>
      <c r="G10" t="str">
        <f>IF('受験者名簿（～30名用）'!I10="","",'受験者名簿（～30名用）'!I10)</f>
        <v/>
      </c>
      <c r="H10" t="str">
        <f>IF('受験者名簿（～30名用）'!J10="","",'受験者名簿（～30名用）'!J10)</f>
        <v/>
      </c>
      <c r="I10">
        <v>4</v>
      </c>
      <c r="J10" t="str">
        <f>IF('受験者名簿（～30名用）'!L10="","",'受験者名簿（～30名用）'!L10)</f>
        <v/>
      </c>
      <c r="K10" t="str">
        <f>IF('受験者名簿（～30名用）'!M10="","",'受験者名簿（～30名用）'!M10)</f>
        <v/>
      </c>
      <c r="L10" t="str">
        <f>IF('受験者名簿（～30名用）'!N10="","",'受験者名簿（～30名用）'!N10)</f>
        <v/>
      </c>
      <c r="M10" t="str">
        <f>IF('受験者名簿（～30名用）'!O10="","",'受験者名簿（～30名用）'!O10)</f>
        <v/>
      </c>
      <c r="N10" t="str">
        <f>IF('受験者名簿（～30名用）'!P10="","",'受験者名簿（～30名用）'!P10)</f>
        <v/>
      </c>
      <c r="O10" t="str">
        <f>IF('受験者名簿（～30名用）'!Q10="","",'受験者名簿（～30名用）'!Q10)</f>
        <v/>
      </c>
      <c r="P10" t="str">
        <f>IF('受験者名簿（～30名用）'!R10="","",'受験者名簿（～30名用）'!R10)</f>
        <v/>
      </c>
      <c r="Q10" t="str">
        <f t="shared" si="0"/>
        <v/>
      </c>
      <c r="R10" t="str">
        <f t="shared" si="1"/>
        <v/>
      </c>
      <c r="S10" t="str">
        <f t="shared" si="2"/>
        <v/>
      </c>
      <c r="T10" t="str">
        <f t="shared" si="3"/>
        <v/>
      </c>
      <c r="V10" t="str">
        <f t="shared" si="4"/>
        <v xml:space="preserve"> </v>
      </c>
      <c r="X10">
        <v>5</v>
      </c>
    </row>
    <row r="11" spans="1:24" x14ac:dyDescent="0.15">
      <c r="A11" t="str">
        <f>IF('受験者名簿（～30名用）'!C11="","",'受験者名簿（～30名用）'!C11)</f>
        <v/>
      </c>
      <c r="B11" t="str">
        <f>IF('受験者名簿（～30名用）'!D11="","",'受験者名簿（～30名用）'!D11)</f>
        <v/>
      </c>
      <c r="C11" t="str">
        <f>IF('受験者名簿（～30名用）'!E11="","",'受験者名簿（～30名用）'!E11)</f>
        <v/>
      </c>
      <c r="D11" s="1" t="str">
        <f>IF('受験者名簿（～30名用）'!F11="","",'受験者名簿（～30名用）'!F11)</f>
        <v/>
      </c>
      <c r="E11" t="str">
        <f>IF('受験者名簿（～30名用）'!G11="","",'受験者名簿（～30名用）'!G11)</f>
        <v/>
      </c>
      <c r="F11" t="str">
        <f>IF('受験者名簿（～30名用）'!H11="","",'受験者名簿（～30名用）'!H11)</f>
        <v/>
      </c>
      <c r="G11" t="str">
        <f>IF('受験者名簿（～30名用）'!I11="","",'受験者名簿（～30名用）'!I11)</f>
        <v/>
      </c>
      <c r="H11" t="str">
        <f>IF('受験者名簿（～30名用）'!J11="","",'受験者名簿（～30名用）'!J11)</f>
        <v/>
      </c>
      <c r="I11">
        <v>4</v>
      </c>
      <c r="J11" t="str">
        <f>IF('受験者名簿（～30名用）'!L11="","",'受験者名簿（～30名用）'!L11)</f>
        <v/>
      </c>
      <c r="K11" t="str">
        <f>IF('受験者名簿（～30名用）'!M11="","",'受験者名簿（～30名用）'!M11)</f>
        <v/>
      </c>
      <c r="L11" t="str">
        <f>IF('受験者名簿（～30名用）'!N11="","",'受験者名簿（～30名用）'!N11)</f>
        <v/>
      </c>
      <c r="M11" t="str">
        <f>IF('受験者名簿（～30名用）'!O11="","",'受験者名簿（～30名用）'!O11)</f>
        <v/>
      </c>
      <c r="N11" t="str">
        <f>IF('受験者名簿（～30名用）'!P11="","",'受験者名簿（～30名用）'!P11)</f>
        <v/>
      </c>
      <c r="O11" t="str">
        <f>IF('受験者名簿（～30名用）'!Q11="","",'受験者名簿（～30名用）'!Q11)</f>
        <v/>
      </c>
      <c r="P11" t="str">
        <f>IF('受験者名簿（～30名用）'!R11="","",'受験者名簿（～30名用）'!R11)</f>
        <v/>
      </c>
      <c r="Q11" t="str">
        <f t="shared" si="0"/>
        <v/>
      </c>
      <c r="R11" t="str">
        <f t="shared" si="1"/>
        <v/>
      </c>
      <c r="S11" t="str">
        <f t="shared" si="2"/>
        <v/>
      </c>
      <c r="T11" t="str">
        <f t="shared" si="3"/>
        <v/>
      </c>
      <c r="V11" t="str">
        <f t="shared" si="4"/>
        <v xml:space="preserve"> </v>
      </c>
      <c r="X11">
        <v>5</v>
      </c>
    </row>
    <row r="12" spans="1:24" x14ac:dyDescent="0.15">
      <c r="A12" t="str">
        <f>IF('受験者名簿（～30名用）'!C12="","",'受験者名簿（～30名用）'!C12)</f>
        <v/>
      </c>
      <c r="B12" t="str">
        <f>IF('受験者名簿（～30名用）'!D12="","",'受験者名簿（～30名用）'!D12)</f>
        <v/>
      </c>
      <c r="C12" t="str">
        <f>IF('受験者名簿（～30名用）'!E12="","",'受験者名簿（～30名用）'!E12)</f>
        <v/>
      </c>
      <c r="D12" s="1" t="str">
        <f>IF('受験者名簿（～30名用）'!F12="","",'受験者名簿（～30名用）'!F12)</f>
        <v/>
      </c>
      <c r="E12" t="str">
        <f>IF('受験者名簿（～30名用）'!G12="","",'受験者名簿（～30名用）'!G12)</f>
        <v/>
      </c>
      <c r="F12" t="str">
        <f>IF('受験者名簿（～30名用）'!H12="","",'受験者名簿（～30名用）'!H12)</f>
        <v/>
      </c>
      <c r="G12" t="str">
        <f>IF('受験者名簿（～30名用）'!I12="","",'受験者名簿（～30名用）'!I12)</f>
        <v/>
      </c>
      <c r="H12" t="str">
        <f>IF('受験者名簿（～30名用）'!J12="","",'受験者名簿（～30名用）'!J12)</f>
        <v/>
      </c>
      <c r="I12">
        <v>4</v>
      </c>
      <c r="J12" t="str">
        <f>IF('受験者名簿（～30名用）'!L12="","",'受験者名簿（～30名用）'!L12)</f>
        <v/>
      </c>
      <c r="K12" t="str">
        <f>IF('受験者名簿（～30名用）'!M12="","",'受験者名簿（～30名用）'!M12)</f>
        <v/>
      </c>
      <c r="L12" t="str">
        <f>IF('受験者名簿（～30名用）'!N12="","",'受験者名簿（～30名用）'!N12)</f>
        <v/>
      </c>
      <c r="M12" t="str">
        <f>IF('受験者名簿（～30名用）'!O12="","",'受験者名簿（～30名用）'!O12)</f>
        <v/>
      </c>
      <c r="N12" t="str">
        <f>IF('受験者名簿（～30名用）'!P12="","",'受験者名簿（～30名用）'!P12)</f>
        <v/>
      </c>
      <c r="O12" t="str">
        <f>IF('受験者名簿（～30名用）'!Q12="","",'受験者名簿（～30名用）'!Q12)</f>
        <v/>
      </c>
      <c r="P12" t="str">
        <f>IF('受験者名簿（～30名用）'!R12="","",'受験者名簿（～30名用）'!R12)</f>
        <v/>
      </c>
      <c r="Q12" t="str">
        <f t="shared" si="0"/>
        <v/>
      </c>
      <c r="R12" t="str">
        <f t="shared" si="1"/>
        <v/>
      </c>
      <c r="S12" t="str">
        <f t="shared" si="2"/>
        <v/>
      </c>
      <c r="T12" t="str">
        <f t="shared" si="3"/>
        <v/>
      </c>
      <c r="V12" t="str">
        <f t="shared" si="4"/>
        <v xml:space="preserve"> </v>
      </c>
      <c r="X12">
        <v>5</v>
      </c>
    </row>
    <row r="13" spans="1:24" x14ac:dyDescent="0.15">
      <c r="A13" t="str">
        <f>IF('受験者名簿（～30名用）'!C13="","",'受験者名簿（～30名用）'!C13)</f>
        <v/>
      </c>
      <c r="B13" t="str">
        <f>IF('受験者名簿（～30名用）'!D13="","",'受験者名簿（～30名用）'!D13)</f>
        <v/>
      </c>
      <c r="C13" t="str">
        <f>IF('受験者名簿（～30名用）'!E13="","",'受験者名簿（～30名用）'!E13)</f>
        <v/>
      </c>
      <c r="D13" s="1" t="str">
        <f>IF('受験者名簿（～30名用）'!F13="","",'受験者名簿（～30名用）'!F13)</f>
        <v/>
      </c>
      <c r="E13" t="str">
        <f>IF('受験者名簿（～30名用）'!G13="","",'受験者名簿（～30名用）'!G13)</f>
        <v/>
      </c>
      <c r="F13" t="str">
        <f>IF('受験者名簿（～30名用）'!H13="","",'受験者名簿（～30名用）'!H13)</f>
        <v/>
      </c>
      <c r="G13" t="str">
        <f>IF('受験者名簿（～30名用）'!I13="","",'受験者名簿（～30名用）'!I13)</f>
        <v/>
      </c>
      <c r="H13" t="str">
        <f>IF('受験者名簿（～30名用）'!J13="","",'受験者名簿（～30名用）'!J13)</f>
        <v/>
      </c>
      <c r="I13">
        <v>4</v>
      </c>
      <c r="J13" t="str">
        <f>IF('受験者名簿（～30名用）'!L13="","",'受験者名簿（～30名用）'!L13)</f>
        <v/>
      </c>
      <c r="K13" t="str">
        <f>IF('受験者名簿（～30名用）'!M13="","",'受験者名簿（～30名用）'!M13)</f>
        <v/>
      </c>
      <c r="L13" t="str">
        <f>IF('受験者名簿（～30名用）'!N13="","",'受験者名簿（～30名用）'!N13)</f>
        <v/>
      </c>
      <c r="M13" t="str">
        <f>IF('受験者名簿（～30名用）'!O13="","",'受験者名簿（～30名用）'!O13)</f>
        <v/>
      </c>
      <c r="N13" t="str">
        <f>IF('受験者名簿（～30名用）'!P13="","",'受験者名簿（～30名用）'!P13)</f>
        <v/>
      </c>
      <c r="O13" t="str">
        <f>IF('受験者名簿（～30名用）'!Q13="","",'受験者名簿（～30名用）'!Q13)</f>
        <v/>
      </c>
      <c r="P13" t="str">
        <f>IF('受験者名簿（～30名用）'!R13="","",'受験者名簿（～30名用）'!R13)</f>
        <v/>
      </c>
      <c r="Q13" t="str">
        <f t="shared" si="0"/>
        <v/>
      </c>
      <c r="R13" t="str">
        <f t="shared" si="1"/>
        <v/>
      </c>
      <c r="S13" t="str">
        <f t="shared" si="2"/>
        <v/>
      </c>
      <c r="T13" t="str">
        <f t="shared" si="3"/>
        <v/>
      </c>
      <c r="V13" t="str">
        <f t="shared" si="4"/>
        <v xml:space="preserve"> </v>
      </c>
      <c r="X13">
        <v>5</v>
      </c>
    </row>
    <row r="14" spans="1:24" x14ac:dyDescent="0.15">
      <c r="A14" t="str">
        <f>IF('受験者名簿（～30名用）'!C14="","",'受験者名簿（～30名用）'!C14)</f>
        <v/>
      </c>
      <c r="B14" t="str">
        <f>IF('受験者名簿（～30名用）'!D14="","",'受験者名簿（～30名用）'!D14)</f>
        <v/>
      </c>
      <c r="C14" t="str">
        <f>IF('受験者名簿（～30名用）'!E14="","",'受験者名簿（～30名用）'!E14)</f>
        <v/>
      </c>
      <c r="D14" s="1" t="str">
        <f>IF('受験者名簿（～30名用）'!F14="","",'受験者名簿（～30名用）'!F14)</f>
        <v/>
      </c>
      <c r="E14" t="str">
        <f>IF('受験者名簿（～30名用）'!G14="","",'受験者名簿（～30名用）'!G14)</f>
        <v/>
      </c>
      <c r="F14" t="str">
        <f>IF('受験者名簿（～30名用）'!H14="","",'受験者名簿（～30名用）'!H14)</f>
        <v/>
      </c>
      <c r="G14" t="str">
        <f>IF('受験者名簿（～30名用）'!I14="","",'受験者名簿（～30名用）'!I14)</f>
        <v/>
      </c>
      <c r="H14" t="str">
        <f>IF('受験者名簿（～30名用）'!J14="","",'受験者名簿（～30名用）'!J14)</f>
        <v/>
      </c>
      <c r="I14">
        <v>4</v>
      </c>
      <c r="J14" t="str">
        <f>IF('受験者名簿（～30名用）'!L14="","",'受験者名簿（～30名用）'!L14)</f>
        <v/>
      </c>
      <c r="K14" t="str">
        <f>IF('受験者名簿（～30名用）'!M14="","",'受験者名簿（～30名用）'!M14)</f>
        <v/>
      </c>
      <c r="L14" t="str">
        <f>IF('受験者名簿（～30名用）'!N14="","",'受験者名簿（～30名用）'!N14)</f>
        <v/>
      </c>
      <c r="M14" t="str">
        <f>IF('受験者名簿（～30名用）'!O14="","",'受験者名簿（～30名用）'!O14)</f>
        <v/>
      </c>
      <c r="N14" t="str">
        <f>IF('受験者名簿（～30名用）'!P14="","",'受験者名簿（～30名用）'!P14)</f>
        <v/>
      </c>
      <c r="O14" t="str">
        <f>IF('受験者名簿（～30名用）'!Q14="","",'受験者名簿（～30名用）'!Q14)</f>
        <v/>
      </c>
      <c r="P14" t="str">
        <f>IF('受験者名簿（～30名用）'!R14="","",'受験者名簿（～30名用）'!R14)</f>
        <v/>
      </c>
      <c r="Q14" t="str">
        <f t="shared" si="0"/>
        <v/>
      </c>
      <c r="R14" t="str">
        <f t="shared" si="1"/>
        <v/>
      </c>
      <c r="S14" t="str">
        <f t="shared" si="2"/>
        <v/>
      </c>
      <c r="T14" t="str">
        <f t="shared" si="3"/>
        <v/>
      </c>
      <c r="V14" t="str">
        <f t="shared" si="4"/>
        <v xml:space="preserve"> </v>
      </c>
      <c r="X14">
        <v>5</v>
      </c>
    </row>
    <row r="15" spans="1:24" x14ac:dyDescent="0.15">
      <c r="A15" t="str">
        <f>IF('受験者名簿（～30名用）'!C15="","",'受験者名簿（～30名用）'!C15)</f>
        <v/>
      </c>
      <c r="B15" t="str">
        <f>IF('受験者名簿（～30名用）'!D15="","",'受験者名簿（～30名用）'!D15)</f>
        <v/>
      </c>
      <c r="C15" t="str">
        <f>IF('受験者名簿（～30名用）'!E15="","",'受験者名簿（～30名用）'!E15)</f>
        <v/>
      </c>
      <c r="D15" s="1" t="str">
        <f>IF('受験者名簿（～30名用）'!F15="","",'受験者名簿（～30名用）'!F15)</f>
        <v/>
      </c>
      <c r="E15" t="str">
        <f>IF('受験者名簿（～30名用）'!G15="","",'受験者名簿（～30名用）'!G15)</f>
        <v/>
      </c>
      <c r="F15" t="str">
        <f>IF('受験者名簿（～30名用）'!H15="","",'受験者名簿（～30名用）'!H15)</f>
        <v/>
      </c>
      <c r="G15" t="str">
        <f>IF('受験者名簿（～30名用）'!I15="","",'受験者名簿（～30名用）'!I15)</f>
        <v/>
      </c>
      <c r="H15" t="str">
        <f>IF('受験者名簿（～30名用）'!J15="","",'受験者名簿（～30名用）'!J15)</f>
        <v/>
      </c>
      <c r="I15">
        <v>4</v>
      </c>
      <c r="J15" t="str">
        <f>IF('受験者名簿（～30名用）'!L15="","",'受験者名簿（～30名用）'!L15)</f>
        <v/>
      </c>
      <c r="K15" t="str">
        <f>IF('受験者名簿（～30名用）'!M15="","",'受験者名簿（～30名用）'!M15)</f>
        <v/>
      </c>
      <c r="L15" t="str">
        <f>IF('受験者名簿（～30名用）'!N15="","",'受験者名簿（～30名用）'!N15)</f>
        <v/>
      </c>
      <c r="M15" t="str">
        <f>IF('受験者名簿（～30名用）'!O15="","",'受験者名簿（～30名用）'!O15)</f>
        <v/>
      </c>
      <c r="N15" t="str">
        <f>IF('受験者名簿（～30名用）'!P15="","",'受験者名簿（～30名用）'!P15)</f>
        <v/>
      </c>
      <c r="O15" t="str">
        <f>IF('受験者名簿（～30名用）'!Q15="","",'受験者名簿（～30名用）'!Q15)</f>
        <v/>
      </c>
      <c r="P15" t="str">
        <f>IF('受験者名簿（～30名用）'!R15="","",'受験者名簿（～30名用）'!R15)</f>
        <v/>
      </c>
      <c r="Q15" t="str">
        <f t="shared" si="0"/>
        <v/>
      </c>
      <c r="R15" t="str">
        <f t="shared" si="1"/>
        <v/>
      </c>
      <c r="S15" t="str">
        <f t="shared" si="2"/>
        <v/>
      </c>
      <c r="T15" t="str">
        <f t="shared" si="3"/>
        <v/>
      </c>
      <c r="V15" t="str">
        <f t="shared" si="4"/>
        <v xml:space="preserve"> </v>
      </c>
      <c r="X15">
        <v>5</v>
      </c>
    </row>
    <row r="16" spans="1:24" x14ac:dyDescent="0.15">
      <c r="A16" t="str">
        <f>IF('受験者名簿（～30名用）'!C16="","",'受験者名簿（～30名用）'!C16)</f>
        <v/>
      </c>
      <c r="B16" t="str">
        <f>IF('受験者名簿（～30名用）'!D16="","",'受験者名簿（～30名用）'!D16)</f>
        <v/>
      </c>
      <c r="C16" t="str">
        <f>IF('受験者名簿（～30名用）'!E16="","",'受験者名簿（～30名用）'!E16)</f>
        <v/>
      </c>
      <c r="D16" s="1" t="str">
        <f>IF('受験者名簿（～30名用）'!F16="","",'受験者名簿（～30名用）'!F16)</f>
        <v/>
      </c>
      <c r="E16" t="str">
        <f>IF('受験者名簿（～30名用）'!G16="","",'受験者名簿（～30名用）'!G16)</f>
        <v/>
      </c>
      <c r="F16" t="str">
        <f>IF('受験者名簿（～30名用）'!H16="","",'受験者名簿（～30名用）'!H16)</f>
        <v/>
      </c>
      <c r="G16" t="str">
        <f>IF('受験者名簿（～30名用）'!I16="","",'受験者名簿（～30名用）'!I16)</f>
        <v/>
      </c>
      <c r="H16" t="str">
        <f>IF('受験者名簿（～30名用）'!J16="","",'受験者名簿（～30名用）'!J16)</f>
        <v/>
      </c>
      <c r="I16">
        <v>4</v>
      </c>
      <c r="J16" t="str">
        <f>IF('受験者名簿（～30名用）'!L16="","",'受験者名簿（～30名用）'!L16)</f>
        <v/>
      </c>
      <c r="K16" t="str">
        <f>IF('受験者名簿（～30名用）'!M16="","",'受験者名簿（～30名用）'!M16)</f>
        <v/>
      </c>
      <c r="L16" t="str">
        <f>IF('受験者名簿（～30名用）'!N16="","",'受験者名簿（～30名用）'!N16)</f>
        <v/>
      </c>
      <c r="M16" t="str">
        <f>IF('受験者名簿（～30名用）'!O16="","",'受験者名簿（～30名用）'!O16)</f>
        <v/>
      </c>
      <c r="N16" t="str">
        <f>IF('受験者名簿（～30名用）'!P16="","",'受験者名簿（～30名用）'!P16)</f>
        <v/>
      </c>
      <c r="O16" t="str">
        <f>IF('受験者名簿（～30名用）'!Q16="","",'受験者名簿（～30名用）'!Q16)</f>
        <v/>
      </c>
      <c r="P16" t="str">
        <f>IF('受験者名簿（～30名用）'!R16="","",'受験者名簿（～30名用）'!R16)</f>
        <v/>
      </c>
      <c r="Q16" t="str">
        <f t="shared" si="0"/>
        <v/>
      </c>
      <c r="R16" t="str">
        <f t="shared" si="1"/>
        <v/>
      </c>
      <c r="S16" t="str">
        <f t="shared" si="2"/>
        <v/>
      </c>
      <c r="T16" t="str">
        <f t="shared" si="3"/>
        <v/>
      </c>
      <c r="V16" t="str">
        <f t="shared" si="4"/>
        <v xml:space="preserve"> </v>
      </c>
      <c r="X16">
        <v>5</v>
      </c>
    </row>
    <row r="17" spans="1:24" x14ac:dyDescent="0.15">
      <c r="A17" t="str">
        <f>IF('受験者名簿（～30名用）'!C17="","",'受験者名簿（～30名用）'!C17)</f>
        <v/>
      </c>
      <c r="B17" t="str">
        <f>IF('受験者名簿（～30名用）'!D17="","",'受験者名簿（～30名用）'!D17)</f>
        <v/>
      </c>
      <c r="C17" t="str">
        <f>IF('受験者名簿（～30名用）'!E17="","",'受験者名簿（～30名用）'!E17)</f>
        <v/>
      </c>
      <c r="D17" s="1" t="str">
        <f>IF('受験者名簿（～30名用）'!F17="","",'受験者名簿（～30名用）'!F17)</f>
        <v/>
      </c>
      <c r="E17" t="str">
        <f>IF('受験者名簿（～30名用）'!G17="","",'受験者名簿（～30名用）'!G17)</f>
        <v/>
      </c>
      <c r="F17" t="str">
        <f>IF('受験者名簿（～30名用）'!H17="","",'受験者名簿（～30名用）'!H17)</f>
        <v/>
      </c>
      <c r="G17" t="str">
        <f>IF('受験者名簿（～30名用）'!I17="","",'受験者名簿（～30名用）'!I17)</f>
        <v/>
      </c>
      <c r="H17" t="str">
        <f>IF('受験者名簿（～30名用）'!J17="","",'受験者名簿（～30名用）'!J17)</f>
        <v/>
      </c>
      <c r="I17">
        <v>4</v>
      </c>
      <c r="J17" t="str">
        <f>IF('受験者名簿（～30名用）'!L17="","",'受験者名簿（～30名用）'!L17)</f>
        <v/>
      </c>
      <c r="K17" t="str">
        <f>IF('受験者名簿（～30名用）'!M17="","",'受験者名簿（～30名用）'!M17)</f>
        <v/>
      </c>
      <c r="L17" t="str">
        <f>IF('受験者名簿（～30名用）'!N17="","",'受験者名簿（～30名用）'!N17)</f>
        <v/>
      </c>
      <c r="M17" t="str">
        <f>IF('受験者名簿（～30名用）'!O17="","",'受験者名簿（～30名用）'!O17)</f>
        <v/>
      </c>
      <c r="N17" t="str">
        <f>IF('受験者名簿（～30名用）'!P17="","",'受験者名簿（～30名用）'!P17)</f>
        <v/>
      </c>
      <c r="O17" t="str">
        <f>IF('受験者名簿（～30名用）'!Q17="","",'受験者名簿（～30名用）'!Q17)</f>
        <v/>
      </c>
      <c r="P17" t="str">
        <f>IF('受験者名簿（～30名用）'!R17="","",'受験者名簿（～30名用）'!R17)</f>
        <v/>
      </c>
      <c r="Q17" t="str">
        <f t="shared" si="0"/>
        <v/>
      </c>
      <c r="R17" t="str">
        <f t="shared" si="1"/>
        <v/>
      </c>
      <c r="S17" t="str">
        <f t="shared" si="2"/>
        <v/>
      </c>
      <c r="T17" t="str">
        <f t="shared" si="3"/>
        <v/>
      </c>
      <c r="V17" t="str">
        <f t="shared" si="4"/>
        <v xml:space="preserve"> </v>
      </c>
      <c r="X17">
        <v>5</v>
      </c>
    </row>
    <row r="18" spans="1:24" x14ac:dyDescent="0.15">
      <c r="A18" t="str">
        <f>IF('受験者名簿（～30名用）'!C18="","",'受験者名簿（～30名用）'!C18)</f>
        <v/>
      </c>
      <c r="B18" t="str">
        <f>IF('受験者名簿（～30名用）'!D18="","",'受験者名簿（～30名用）'!D18)</f>
        <v/>
      </c>
      <c r="C18" t="str">
        <f>IF('受験者名簿（～30名用）'!E18="","",'受験者名簿（～30名用）'!E18)</f>
        <v/>
      </c>
      <c r="D18" s="1" t="str">
        <f>IF('受験者名簿（～30名用）'!F18="","",'受験者名簿（～30名用）'!F18)</f>
        <v/>
      </c>
      <c r="E18" t="str">
        <f>IF('受験者名簿（～30名用）'!G18="","",'受験者名簿（～30名用）'!G18)</f>
        <v/>
      </c>
      <c r="F18" t="str">
        <f>IF('受験者名簿（～30名用）'!H18="","",'受験者名簿（～30名用）'!H18)</f>
        <v/>
      </c>
      <c r="G18" t="str">
        <f>IF('受験者名簿（～30名用）'!I18="","",'受験者名簿（～30名用）'!I18)</f>
        <v/>
      </c>
      <c r="H18" t="str">
        <f>IF('受験者名簿（～30名用）'!J18="","",'受験者名簿（～30名用）'!J18)</f>
        <v/>
      </c>
      <c r="I18">
        <v>4</v>
      </c>
      <c r="J18" t="str">
        <f>IF('受験者名簿（～30名用）'!L18="","",'受験者名簿（～30名用）'!L18)</f>
        <v/>
      </c>
      <c r="K18" t="str">
        <f>IF('受験者名簿（～30名用）'!M18="","",'受験者名簿（～30名用）'!M18)</f>
        <v/>
      </c>
      <c r="L18" t="str">
        <f>IF('受験者名簿（～30名用）'!N18="","",'受験者名簿（～30名用）'!N18)</f>
        <v/>
      </c>
      <c r="M18" t="str">
        <f>IF('受験者名簿（～30名用）'!O18="","",'受験者名簿（～30名用）'!O18)</f>
        <v/>
      </c>
      <c r="N18" t="str">
        <f>IF('受験者名簿（～30名用）'!P18="","",'受験者名簿（～30名用）'!P18)</f>
        <v/>
      </c>
      <c r="O18" t="str">
        <f>IF('受験者名簿（～30名用）'!Q18="","",'受験者名簿（～30名用）'!Q18)</f>
        <v/>
      </c>
      <c r="P18" t="str">
        <f>IF('受験者名簿（～30名用）'!R18="","",'受験者名簿（～30名用）'!R18)</f>
        <v/>
      </c>
      <c r="Q18" t="str">
        <f t="shared" si="0"/>
        <v/>
      </c>
      <c r="R18" t="str">
        <f t="shared" si="1"/>
        <v/>
      </c>
      <c r="S18" t="str">
        <f t="shared" si="2"/>
        <v/>
      </c>
      <c r="T18" t="str">
        <f t="shared" si="3"/>
        <v/>
      </c>
      <c r="V18" t="str">
        <f t="shared" si="4"/>
        <v xml:space="preserve"> </v>
      </c>
      <c r="X18">
        <v>5</v>
      </c>
    </row>
    <row r="19" spans="1:24" x14ac:dyDescent="0.15">
      <c r="A19" t="str">
        <f>IF('受験者名簿（～30名用）'!C19="","",'受験者名簿（～30名用）'!C19)</f>
        <v/>
      </c>
      <c r="B19" t="str">
        <f>IF('受験者名簿（～30名用）'!D19="","",'受験者名簿（～30名用）'!D19)</f>
        <v/>
      </c>
      <c r="C19" t="str">
        <f>IF('受験者名簿（～30名用）'!E19="","",'受験者名簿（～30名用）'!E19)</f>
        <v/>
      </c>
      <c r="D19" s="1" t="str">
        <f>IF('受験者名簿（～30名用）'!F19="","",'受験者名簿（～30名用）'!F19)</f>
        <v/>
      </c>
      <c r="E19" t="str">
        <f>IF('受験者名簿（～30名用）'!G19="","",'受験者名簿（～30名用）'!G19)</f>
        <v/>
      </c>
      <c r="F19" t="str">
        <f>IF('受験者名簿（～30名用）'!H19="","",'受験者名簿（～30名用）'!H19)</f>
        <v/>
      </c>
      <c r="G19" t="str">
        <f>IF('受験者名簿（～30名用）'!I19="","",'受験者名簿（～30名用）'!I19)</f>
        <v/>
      </c>
      <c r="H19" t="str">
        <f>IF('受験者名簿（～30名用）'!J19="","",'受験者名簿（～30名用）'!J19)</f>
        <v/>
      </c>
      <c r="I19">
        <v>4</v>
      </c>
      <c r="J19" t="str">
        <f>IF('受験者名簿（～30名用）'!L19="","",'受験者名簿（～30名用）'!L19)</f>
        <v/>
      </c>
      <c r="K19" t="str">
        <f>IF('受験者名簿（～30名用）'!M19="","",'受験者名簿（～30名用）'!M19)</f>
        <v/>
      </c>
      <c r="L19" t="str">
        <f>IF('受験者名簿（～30名用）'!N19="","",'受験者名簿（～30名用）'!N19)</f>
        <v/>
      </c>
      <c r="M19" t="str">
        <f>IF('受験者名簿（～30名用）'!O19="","",'受験者名簿（～30名用）'!O19)</f>
        <v/>
      </c>
      <c r="N19" t="str">
        <f>IF('受験者名簿（～30名用）'!P19="","",'受験者名簿（～30名用）'!P19)</f>
        <v/>
      </c>
      <c r="O19" t="str">
        <f>IF('受験者名簿（～30名用）'!Q19="","",'受験者名簿（～30名用）'!Q19)</f>
        <v/>
      </c>
      <c r="P19" t="str">
        <f>IF('受験者名簿（～30名用）'!R19="","",'受験者名簿（～30名用）'!R19)</f>
        <v/>
      </c>
      <c r="Q19" t="str">
        <f t="shared" si="0"/>
        <v/>
      </c>
      <c r="R19" t="str">
        <f t="shared" si="1"/>
        <v/>
      </c>
      <c r="S19" t="str">
        <f t="shared" si="2"/>
        <v/>
      </c>
      <c r="T19" t="str">
        <f t="shared" si="3"/>
        <v/>
      </c>
      <c r="V19" t="str">
        <f t="shared" si="4"/>
        <v xml:space="preserve"> </v>
      </c>
      <c r="X19">
        <v>5</v>
      </c>
    </row>
    <row r="20" spans="1:24" x14ac:dyDescent="0.15">
      <c r="A20" t="str">
        <f>IF('受験者名簿（～30名用）'!C20="","",'受験者名簿（～30名用）'!C20)</f>
        <v/>
      </c>
      <c r="B20" t="str">
        <f>IF('受験者名簿（～30名用）'!D20="","",'受験者名簿（～30名用）'!D20)</f>
        <v/>
      </c>
      <c r="C20" t="str">
        <f>IF('受験者名簿（～30名用）'!E20="","",'受験者名簿（～30名用）'!E20)</f>
        <v/>
      </c>
      <c r="D20" s="1" t="str">
        <f>IF('受験者名簿（～30名用）'!F20="","",'受験者名簿（～30名用）'!F20)</f>
        <v/>
      </c>
      <c r="E20" t="str">
        <f>IF('受験者名簿（～30名用）'!G20="","",'受験者名簿（～30名用）'!G20)</f>
        <v/>
      </c>
      <c r="F20" t="str">
        <f>IF('受験者名簿（～30名用）'!H20="","",'受験者名簿（～30名用）'!H20)</f>
        <v/>
      </c>
      <c r="G20" t="str">
        <f>IF('受験者名簿（～30名用）'!I20="","",'受験者名簿（～30名用）'!I20)</f>
        <v/>
      </c>
      <c r="H20" t="str">
        <f>IF('受験者名簿（～30名用）'!J20="","",'受験者名簿（～30名用）'!J20)</f>
        <v/>
      </c>
      <c r="I20">
        <v>4</v>
      </c>
      <c r="J20" t="str">
        <f>IF('受験者名簿（～30名用）'!L20="","",'受験者名簿（～30名用）'!L20)</f>
        <v/>
      </c>
      <c r="K20" t="str">
        <f>IF('受験者名簿（～30名用）'!M20="","",'受験者名簿（～30名用）'!M20)</f>
        <v/>
      </c>
      <c r="L20" t="str">
        <f>IF('受験者名簿（～30名用）'!N20="","",'受験者名簿（～30名用）'!N20)</f>
        <v/>
      </c>
      <c r="M20" t="str">
        <f>IF('受験者名簿（～30名用）'!O20="","",'受験者名簿（～30名用）'!O20)</f>
        <v/>
      </c>
      <c r="N20" t="str">
        <f>IF('受験者名簿（～30名用）'!P20="","",'受験者名簿（～30名用）'!P20)</f>
        <v/>
      </c>
      <c r="O20" t="str">
        <f>IF('受験者名簿（～30名用）'!Q20="","",'受験者名簿（～30名用）'!Q20)</f>
        <v/>
      </c>
      <c r="P20" t="str">
        <f>IF('受験者名簿（～30名用）'!R20="","",'受験者名簿（～30名用）'!R20)</f>
        <v/>
      </c>
      <c r="Q20" t="str">
        <f t="shared" si="0"/>
        <v/>
      </c>
      <c r="R20" t="str">
        <f t="shared" si="1"/>
        <v/>
      </c>
      <c r="S20" t="str">
        <f t="shared" si="2"/>
        <v/>
      </c>
      <c r="T20" t="str">
        <f t="shared" si="3"/>
        <v/>
      </c>
      <c r="V20" t="str">
        <f t="shared" si="4"/>
        <v xml:space="preserve"> </v>
      </c>
      <c r="X20">
        <v>5</v>
      </c>
    </row>
    <row r="21" spans="1:24" x14ac:dyDescent="0.15">
      <c r="A21" t="str">
        <f>IF('受験者名簿（～30名用）'!C21="","",'受験者名簿（～30名用）'!C21)</f>
        <v/>
      </c>
      <c r="B21" t="str">
        <f>IF('受験者名簿（～30名用）'!D21="","",'受験者名簿（～30名用）'!D21)</f>
        <v/>
      </c>
      <c r="C21" t="str">
        <f>IF('受験者名簿（～30名用）'!E21="","",'受験者名簿（～30名用）'!E21)</f>
        <v/>
      </c>
      <c r="D21" s="1" t="str">
        <f>IF('受験者名簿（～30名用）'!F21="","",'受験者名簿（～30名用）'!F21)</f>
        <v/>
      </c>
      <c r="E21" t="str">
        <f>IF('受験者名簿（～30名用）'!G21="","",'受験者名簿（～30名用）'!G21)</f>
        <v/>
      </c>
      <c r="F21" t="str">
        <f>IF('受験者名簿（～30名用）'!H21="","",'受験者名簿（～30名用）'!H21)</f>
        <v/>
      </c>
      <c r="G21" t="str">
        <f>IF('受験者名簿（～30名用）'!I21="","",'受験者名簿（～30名用）'!I21)</f>
        <v/>
      </c>
      <c r="H21" t="str">
        <f>IF('受験者名簿（～30名用）'!J21="","",'受験者名簿（～30名用）'!J21)</f>
        <v/>
      </c>
      <c r="I21">
        <v>4</v>
      </c>
      <c r="J21" t="str">
        <f>IF('受験者名簿（～30名用）'!L21="","",'受験者名簿（～30名用）'!L21)</f>
        <v/>
      </c>
      <c r="K21" t="str">
        <f>IF('受験者名簿（～30名用）'!M21="","",'受験者名簿（～30名用）'!M21)</f>
        <v/>
      </c>
      <c r="L21" t="str">
        <f>IF('受験者名簿（～30名用）'!N21="","",'受験者名簿（～30名用）'!N21)</f>
        <v/>
      </c>
      <c r="M21" t="str">
        <f>IF('受験者名簿（～30名用）'!O21="","",'受験者名簿（～30名用）'!O21)</f>
        <v/>
      </c>
      <c r="N21" t="str">
        <f>IF('受験者名簿（～30名用）'!P21="","",'受験者名簿（～30名用）'!P21)</f>
        <v/>
      </c>
      <c r="O21" t="str">
        <f>IF('受験者名簿（～30名用）'!Q21="","",'受験者名簿（～30名用）'!Q21)</f>
        <v/>
      </c>
      <c r="P21" t="str">
        <f>IF('受験者名簿（～30名用）'!R21="","",'受験者名簿（～30名用）'!R21)</f>
        <v/>
      </c>
      <c r="Q21" t="str">
        <f t="shared" si="0"/>
        <v/>
      </c>
      <c r="R21" t="str">
        <f t="shared" si="1"/>
        <v/>
      </c>
      <c r="S21" t="str">
        <f t="shared" si="2"/>
        <v/>
      </c>
      <c r="T21" t="str">
        <f t="shared" si="3"/>
        <v/>
      </c>
      <c r="V21" t="str">
        <f t="shared" si="4"/>
        <v xml:space="preserve"> </v>
      </c>
      <c r="X21">
        <v>5</v>
      </c>
    </row>
    <row r="22" spans="1:24" x14ac:dyDescent="0.15">
      <c r="A22" t="str">
        <f>IF('受験者名簿（～30名用）'!C22="","",'受験者名簿（～30名用）'!C22)</f>
        <v/>
      </c>
      <c r="B22" t="str">
        <f>IF('受験者名簿（～30名用）'!D22="","",'受験者名簿（～30名用）'!D22)</f>
        <v/>
      </c>
      <c r="C22" t="str">
        <f>IF('受験者名簿（～30名用）'!E22="","",'受験者名簿（～30名用）'!E22)</f>
        <v/>
      </c>
      <c r="D22" s="1" t="str">
        <f>IF('受験者名簿（～30名用）'!F22="","",'受験者名簿（～30名用）'!F22)</f>
        <v/>
      </c>
      <c r="E22" t="str">
        <f>IF('受験者名簿（～30名用）'!G22="","",'受験者名簿（～30名用）'!G22)</f>
        <v/>
      </c>
      <c r="F22" t="str">
        <f>IF('受験者名簿（～30名用）'!H22="","",'受験者名簿（～30名用）'!H22)</f>
        <v/>
      </c>
      <c r="G22" t="str">
        <f>IF('受験者名簿（～30名用）'!I22="","",'受験者名簿（～30名用）'!I22)</f>
        <v/>
      </c>
      <c r="H22" t="str">
        <f>IF('受験者名簿（～30名用）'!J22="","",'受験者名簿（～30名用）'!J22)</f>
        <v/>
      </c>
      <c r="I22">
        <v>4</v>
      </c>
      <c r="J22" t="str">
        <f>IF('受験者名簿（～30名用）'!L22="","",'受験者名簿（～30名用）'!L22)</f>
        <v/>
      </c>
      <c r="K22" t="str">
        <f>IF('受験者名簿（～30名用）'!M22="","",'受験者名簿（～30名用）'!M22)</f>
        <v/>
      </c>
      <c r="L22" t="str">
        <f>IF('受験者名簿（～30名用）'!N22="","",'受験者名簿（～30名用）'!N22)</f>
        <v/>
      </c>
      <c r="M22" t="str">
        <f>IF('受験者名簿（～30名用）'!O22="","",'受験者名簿（～30名用）'!O22)</f>
        <v/>
      </c>
      <c r="N22" t="str">
        <f>IF('受験者名簿（～30名用）'!P22="","",'受験者名簿（～30名用）'!P22)</f>
        <v/>
      </c>
      <c r="O22" t="str">
        <f>IF('受験者名簿（～30名用）'!Q22="","",'受験者名簿（～30名用）'!Q22)</f>
        <v/>
      </c>
      <c r="P22" t="str">
        <f>IF('受験者名簿（～30名用）'!R22="","",'受験者名簿（～30名用）'!R22)</f>
        <v/>
      </c>
      <c r="Q22" t="str">
        <f t="shared" si="0"/>
        <v/>
      </c>
      <c r="R22" t="str">
        <f t="shared" si="1"/>
        <v/>
      </c>
      <c r="S22" t="str">
        <f t="shared" si="2"/>
        <v/>
      </c>
      <c r="T22" t="str">
        <f t="shared" si="3"/>
        <v/>
      </c>
      <c r="V22" t="str">
        <f t="shared" si="4"/>
        <v xml:space="preserve"> </v>
      </c>
      <c r="X22">
        <v>5</v>
      </c>
    </row>
    <row r="23" spans="1:24" x14ac:dyDescent="0.15">
      <c r="A23" t="str">
        <f>IF('受験者名簿（～30名用）'!C23="","",'受験者名簿（～30名用）'!C23)</f>
        <v/>
      </c>
      <c r="B23" t="str">
        <f>IF('受験者名簿（～30名用）'!D23="","",'受験者名簿（～30名用）'!D23)</f>
        <v/>
      </c>
      <c r="C23" t="str">
        <f>IF('受験者名簿（～30名用）'!E23="","",'受験者名簿（～30名用）'!E23)</f>
        <v/>
      </c>
      <c r="D23" s="1" t="str">
        <f>IF('受験者名簿（～30名用）'!F23="","",'受験者名簿（～30名用）'!F23)</f>
        <v/>
      </c>
      <c r="E23" t="str">
        <f>IF('受験者名簿（～30名用）'!G23="","",'受験者名簿（～30名用）'!G23)</f>
        <v/>
      </c>
      <c r="F23" t="str">
        <f>IF('受験者名簿（～30名用）'!H23="","",'受験者名簿（～30名用）'!H23)</f>
        <v/>
      </c>
      <c r="G23" t="str">
        <f>IF('受験者名簿（～30名用）'!I23="","",'受験者名簿（～30名用）'!I23)</f>
        <v/>
      </c>
      <c r="H23" t="str">
        <f>IF('受験者名簿（～30名用）'!J23="","",'受験者名簿（～30名用）'!J23)</f>
        <v/>
      </c>
      <c r="I23">
        <v>4</v>
      </c>
      <c r="J23" t="str">
        <f>IF('受験者名簿（～30名用）'!L23="","",'受験者名簿（～30名用）'!L23)</f>
        <v/>
      </c>
      <c r="K23" t="str">
        <f>IF('受験者名簿（～30名用）'!M23="","",'受験者名簿（～30名用）'!M23)</f>
        <v/>
      </c>
      <c r="L23" t="str">
        <f>IF('受験者名簿（～30名用）'!N23="","",'受験者名簿（～30名用）'!N23)</f>
        <v/>
      </c>
      <c r="M23" t="str">
        <f>IF('受験者名簿（～30名用）'!O23="","",'受験者名簿（～30名用）'!O23)</f>
        <v/>
      </c>
      <c r="N23" t="str">
        <f>IF('受験者名簿（～30名用）'!P23="","",'受験者名簿（～30名用）'!P23)</f>
        <v/>
      </c>
      <c r="O23" t="str">
        <f>IF('受験者名簿（～30名用）'!Q23="","",'受験者名簿（～30名用）'!Q23)</f>
        <v/>
      </c>
      <c r="P23" t="str">
        <f>IF('受験者名簿（～30名用）'!R23="","",'受験者名簿（～30名用）'!R23)</f>
        <v/>
      </c>
      <c r="Q23" t="str">
        <f t="shared" si="0"/>
        <v/>
      </c>
      <c r="R23" t="str">
        <f t="shared" si="1"/>
        <v/>
      </c>
      <c r="S23" t="str">
        <f t="shared" si="2"/>
        <v/>
      </c>
      <c r="T23" t="str">
        <f t="shared" si="3"/>
        <v/>
      </c>
      <c r="V23" t="str">
        <f t="shared" si="4"/>
        <v xml:space="preserve"> </v>
      </c>
      <c r="X23">
        <v>5</v>
      </c>
    </row>
    <row r="24" spans="1:24" x14ac:dyDescent="0.15">
      <c r="A24" t="str">
        <f>IF('受験者名簿（～30名用）'!C24="","",'受験者名簿（～30名用）'!C24)</f>
        <v/>
      </c>
      <c r="B24" t="str">
        <f>IF('受験者名簿（～30名用）'!D24="","",'受験者名簿（～30名用）'!D24)</f>
        <v/>
      </c>
      <c r="C24" t="str">
        <f>IF('受験者名簿（～30名用）'!E24="","",'受験者名簿（～30名用）'!E24)</f>
        <v/>
      </c>
      <c r="D24" s="1" t="str">
        <f>IF('受験者名簿（～30名用）'!F24="","",'受験者名簿（～30名用）'!F24)</f>
        <v/>
      </c>
      <c r="E24" t="str">
        <f>IF('受験者名簿（～30名用）'!G24="","",'受験者名簿（～30名用）'!G24)</f>
        <v/>
      </c>
      <c r="F24" t="str">
        <f>IF('受験者名簿（～30名用）'!H24="","",'受験者名簿（～30名用）'!H24)</f>
        <v/>
      </c>
      <c r="G24" t="str">
        <f>IF('受験者名簿（～30名用）'!I24="","",'受験者名簿（～30名用）'!I24)</f>
        <v/>
      </c>
      <c r="H24" t="str">
        <f>IF('受験者名簿（～30名用）'!J24="","",'受験者名簿（～30名用）'!J24)</f>
        <v/>
      </c>
      <c r="I24">
        <v>4</v>
      </c>
      <c r="J24" t="str">
        <f>IF('受験者名簿（～30名用）'!L24="","",'受験者名簿（～30名用）'!L24)</f>
        <v/>
      </c>
      <c r="K24" t="str">
        <f>IF('受験者名簿（～30名用）'!M24="","",'受験者名簿（～30名用）'!M24)</f>
        <v/>
      </c>
      <c r="L24" t="str">
        <f>IF('受験者名簿（～30名用）'!N24="","",'受験者名簿（～30名用）'!N24)</f>
        <v/>
      </c>
      <c r="M24" t="str">
        <f>IF('受験者名簿（～30名用）'!O24="","",'受験者名簿（～30名用）'!O24)</f>
        <v/>
      </c>
      <c r="N24" t="str">
        <f>IF('受験者名簿（～30名用）'!P24="","",'受験者名簿（～30名用）'!P24)</f>
        <v/>
      </c>
      <c r="O24" t="str">
        <f>IF('受験者名簿（～30名用）'!Q24="","",'受験者名簿（～30名用）'!Q24)</f>
        <v/>
      </c>
      <c r="P24" t="str">
        <f>IF('受験者名簿（～30名用）'!R24="","",'受験者名簿（～30名用）'!R24)</f>
        <v/>
      </c>
      <c r="Q24" t="str">
        <f t="shared" si="0"/>
        <v/>
      </c>
      <c r="R24" t="str">
        <f t="shared" si="1"/>
        <v/>
      </c>
      <c r="S24" t="str">
        <f t="shared" si="2"/>
        <v/>
      </c>
      <c r="T24" t="str">
        <f t="shared" si="3"/>
        <v/>
      </c>
      <c r="V24" t="str">
        <f t="shared" si="4"/>
        <v xml:space="preserve"> </v>
      </c>
      <c r="X24">
        <v>5</v>
      </c>
    </row>
    <row r="25" spans="1:24" x14ac:dyDescent="0.15">
      <c r="A25" t="str">
        <f>IF('受験者名簿（～30名用）'!C25="","",'受験者名簿（～30名用）'!C25)</f>
        <v/>
      </c>
      <c r="B25" t="str">
        <f>IF('受験者名簿（～30名用）'!D25="","",'受験者名簿（～30名用）'!D25)</f>
        <v/>
      </c>
      <c r="C25" t="str">
        <f>IF('受験者名簿（～30名用）'!E25="","",'受験者名簿（～30名用）'!E25)</f>
        <v/>
      </c>
      <c r="D25" s="1" t="str">
        <f>IF('受験者名簿（～30名用）'!F25="","",'受験者名簿（～30名用）'!F25)</f>
        <v/>
      </c>
      <c r="E25" t="str">
        <f>IF('受験者名簿（～30名用）'!G25="","",'受験者名簿（～30名用）'!G25)</f>
        <v/>
      </c>
      <c r="F25" t="str">
        <f>IF('受験者名簿（～30名用）'!H25="","",'受験者名簿（～30名用）'!H25)</f>
        <v/>
      </c>
      <c r="G25" t="str">
        <f>IF('受験者名簿（～30名用）'!I25="","",'受験者名簿（～30名用）'!I25)</f>
        <v/>
      </c>
      <c r="H25" t="str">
        <f>IF('受験者名簿（～30名用）'!J25="","",'受験者名簿（～30名用）'!J25)</f>
        <v/>
      </c>
      <c r="I25">
        <v>4</v>
      </c>
      <c r="J25" t="str">
        <f>IF('受験者名簿（～30名用）'!L25="","",'受験者名簿（～30名用）'!L25)</f>
        <v/>
      </c>
      <c r="K25" t="str">
        <f>IF('受験者名簿（～30名用）'!M25="","",'受験者名簿（～30名用）'!M25)</f>
        <v/>
      </c>
      <c r="L25" t="str">
        <f>IF('受験者名簿（～30名用）'!N25="","",'受験者名簿（～30名用）'!N25)</f>
        <v/>
      </c>
      <c r="M25" t="str">
        <f>IF('受験者名簿（～30名用）'!O25="","",'受験者名簿（～30名用）'!O25)</f>
        <v/>
      </c>
      <c r="N25" t="str">
        <f>IF('受験者名簿（～30名用）'!P25="","",'受験者名簿（～30名用）'!P25)</f>
        <v/>
      </c>
      <c r="O25" t="str">
        <f>IF('受験者名簿（～30名用）'!Q25="","",'受験者名簿（～30名用）'!Q25)</f>
        <v/>
      </c>
      <c r="P25" t="str">
        <f>IF('受験者名簿（～30名用）'!R25="","",'受験者名簿（～30名用）'!R25)</f>
        <v/>
      </c>
      <c r="Q25" t="str">
        <f t="shared" si="0"/>
        <v/>
      </c>
      <c r="R25" t="str">
        <f t="shared" si="1"/>
        <v/>
      </c>
      <c r="S25" t="str">
        <f t="shared" si="2"/>
        <v/>
      </c>
      <c r="T25" t="str">
        <f t="shared" si="3"/>
        <v/>
      </c>
      <c r="V25" t="str">
        <f t="shared" si="4"/>
        <v xml:space="preserve"> </v>
      </c>
      <c r="X25">
        <v>5</v>
      </c>
    </row>
    <row r="26" spans="1:24" x14ac:dyDescent="0.15">
      <c r="A26" t="str">
        <f>IF('受験者名簿（～30名用）'!C26="","",'受験者名簿（～30名用）'!C26)</f>
        <v/>
      </c>
      <c r="B26" t="str">
        <f>IF('受験者名簿（～30名用）'!D26="","",'受験者名簿（～30名用）'!D26)</f>
        <v/>
      </c>
      <c r="C26" t="str">
        <f>IF('受験者名簿（～30名用）'!E26="","",'受験者名簿（～30名用）'!E26)</f>
        <v/>
      </c>
      <c r="D26" s="1" t="str">
        <f>IF('受験者名簿（～30名用）'!F26="","",'受験者名簿（～30名用）'!F26)</f>
        <v/>
      </c>
      <c r="E26" t="str">
        <f>IF('受験者名簿（～30名用）'!G26="","",'受験者名簿（～30名用）'!G26)</f>
        <v/>
      </c>
      <c r="F26" t="str">
        <f>IF('受験者名簿（～30名用）'!H26="","",'受験者名簿（～30名用）'!H26)</f>
        <v/>
      </c>
      <c r="G26" t="str">
        <f>IF('受験者名簿（～30名用）'!I26="","",'受験者名簿（～30名用）'!I26)</f>
        <v/>
      </c>
      <c r="H26" t="str">
        <f>IF('受験者名簿（～30名用）'!J26="","",'受験者名簿（～30名用）'!J26)</f>
        <v/>
      </c>
      <c r="I26">
        <v>4</v>
      </c>
      <c r="J26" t="str">
        <f>IF('受験者名簿（～30名用）'!L26="","",'受験者名簿（～30名用）'!L26)</f>
        <v/>
      </c>
      <c r="K26" t="str">
        <f>IF('受験者名簿（～30名用）'!M26="","",'受験者名簿（～30名用）'!M26)</f>
        <v/>
      </c>
      <c r="L26" t="str">
        <f>IF('受験者名簿（～30名用）'!N26="","",'受験者名簿（～30名用）'!N26)</f>
        <v/>
      </c>
      <c r="M26" t="str">
        <f>IF('受験者名簿（～30名用）'!O26="","",'受験者名簿（～30名用）'!O26)</f>
        <v/>
      </c>
      <c r="N26" t="str">
        <f>IF('受験者名簿（～30名用）'!P26="","",'受験者名簿（～30名用）'!P26)</f>
        <v/>
      </c>
      <c r="O26" t="str">
        <f>IF('受験者名簿（～30名用）'!Q26="","",'受験者名簿（～30名用）'!Q26)</f>
        <v/>
      </c>
      <c r="P26" t="str">
        <f>IF('受験者名簿（～30名用）'!R26="","",'受験者名簿（～30名用）'!R26)</f>
        <v/>
      </c>
      <c r="Q26" t="str">
        <f t="shared" si="0"/>
        <v/>
      </c>
      <c r="R26" t="str">
        <f t="shared" si="1"/>
        <v/>
      </c>
      <c r="S26" t="str">
        <f t="shared" si="2"/>
        <v/>
      </c>
      <c r="T26" t="str">
        <f t="shared" si="3"/>
        <v/>
      </c>
      <c r="V26" t="str">
        <f t="shared" si="4"/>
        <v xml:space="preserve"> </v>
      </c>
      <c r="X26">
        <v>5</v>
      </c>
    </row>
    <row r="27" spans="1:24" x14ac:dyDescent="0.15">
      <c r="A27" t="str">
        <f>IF('受験者名簿（～30名用）'!C27="","",'受験者名簿（～30名用）'!C27)</f>
        <v/>
      </c>
      <c r="B27" t="str">
        <f>IF('受験者名簿（～30名用）'!D27="","",'受験者名簿（～30名用）'!D27)</f>
        <v/>
      </c>
      <c r="C27" t="str">
        <f>IF('受験者名簿（～30名用）'!E27="","",'受験者名簿（～30名用）'!E27)</f>
        <v/>
      </c>
      <c r="D27" s="1" t="str">
        <f>IF('受験者名簿（～30名用）'!F27="","",'受験者名簿（～30名用）'!F27)</f>
        <v/>
      </c>
      <c r="E27" t="str">
        <f>IF('受験者名簿（～30名用）'!G27="","",'受験者名簿（～30名用）'!G27)</f>
        <v/>
      </c>
      <c r="F27" t="str">
        <f>IF('受験者名簿（～30名用）'!H27="","",'受験者名簿（～30名用）'!H27)</f>
        <v/>
      </c>
      <c r="G27" t="str">
        <f>IF('受験者名簿（～30名用）'!I27="","",'受験者名簿（～30名用）'!I27)</f>
        <v/>
      </c>
      <c r="H27" t="str">
        <f>IF('受験者名簿（～30名用）'!J27="","",'受験者名簿（～30名用）'!J27)</f>
        <v/>
      </c>
      <c r="I27">
        <v>4</v>
      </c>
      <c r="J27" t="str">
        <f>IF('受験者名簿（～30名用）'!L27="","",'受験者名簿（～30名用）'!L27)</f>
        <v/>
      </c>
      <c r="K27" t="str">
        <f>IF('受験者名簿（～30名用）'!M27="","",'受験者名簿（～30名用）'!M27)</f>
        <v/>
      </c>
      <c r="L27" t="str">
        <f>IF('受験者名簿（～30名用）'!N27="","",'受験者名簿（～30名用）'!N27)</f>
        <v/>
      </c>
      <c r="M27" t="str">
        <f>IF('受験者名簿（～30名用）'!O27="","",'受験者名簿（～30名用）'!O27)</f>
        <v/>
      </c>
      <c r="N27" t="str">
        <f>IF('受験者名簿（～30名用）'!P27="","",'受験者名簿（～30名用）'!P27)</f>
        <v/>
      </c>
      <c r="O27" t="str">
        <f>IF('受験者名簿（～30名用）'!Q27="","",'受験者名簿（～30名用）'!Q27)</f>
        <v/>
      </c>
      <c r="P27" t="str">
        <f>IF('受験者名簿（～30名用）'!R27="","",'受験者名簿（～30名用）'!R27)</f>
        <v/>
      </c>
      <c r="Q27" t="str">
        <f t="shared" si="0"/>
        <v/>
      </c>
      <c r="R27" t="str">
        <f t="shared" si="1"/>
        <v/>
      </c>
      <c r="S27" t="str">
        <f t="shared" si="2"/>
        <v/>
      </c>
      <c r="T27" t="str">
        <f t="shared" si="3"/>
        <v/>
      </c>
      <c r="V27" t="str">
        <f t="shared" si="4"/>
        <v xml:space="preserve"> </v>
      </c>
      <c r="X27">
        <v>5</v>
      </c>
    </row>
    <row r="28" spans="1:24" x14ac:dyDescent="0.15">
      <c r="A28" t="str">
        <f>IF('受験者名簿（～30名用）'!C28="","",'受験者名簿（～30名用）'!C28)</f>
        <v/>
      </c>
      <c r="B28" t="str">
        <f>IF('受験者名簿（～30名用）'!D28="","",'受験者名簿（～30名用）'!D28)</f>
        <v/>
      </c>
      <c r="C28" t="str">
        <f>IF('受験者名簿（～30名用）'!E28="","",'受験者名簿（～30名用）'!E28)</f>
        <v/>
      </c>
      <c r="D28" s="1" t="str">
        <f>IF('受験者名簿（～30名用）'!F28="","",'受験者名簿（～30名用）'!F28)</f>
        <v/>
      </c>
      <c r="E28" t="str">
        <f>IF('受験者名簿（～30名用）'!G28="","",'受験者名簿（～30名用）'!G28)</f>
        <v/>
      </c>
      <c r="F28" t="str">
        <f>IF('受験者名簿（～30名用）'!H28="","",'受験者名簿（～30名用）'!H28)</f>
        <v/>
      </c>
      <c r="G28" t="str">
        <f>IF('受験者名簿（～30名用）'!I28="","",'受験者名簿（～30名用）'!I28)</f>
        <v/>
      </c>
      <c r="H28" t="str">
        <f>IF('受験者名簿（～30名用）'!J28="","",'受験者名簿（～30名用）'!J28)</f>
        <v/>
      </c>
      <c r="I28">
        <v>4</v>
      </c>
      <c r="J28" t="str">
        <f>IF('受験者名簿（～30名用）'!L28="","",'受験者名簿（～30名用）'!L28)</f>
        <v/>
      </c>
      <c r="K28" t="str">
        <f>IF('受験者名簿（～30名用）'!M28="","",'受験者名簿（～30名用）'!M28)</f>
        <v/>
      </c>
      <c r="L28" t="str">
        <f>IF('受験者名簿（～30名用）'!N28="","",'受験者名簿（～30名用）'!N28)</f>
        <v/>
      </c>
      <c r="M28" t="str">
        <f>IF('受験者名簿（～30名用）'!O28="","",'受験者名簿（～30名用）'!O28)</f>
        <v/>
      </c>
      <c r="N28" t="str">
        <f>IF('受験者名簿（～30名用）'!P28="","",'受験者名簿（～30名用）'!P28)</f>
        <v/>
      </c>
      <c r="O28" t="str">
        <f>IF('受験者名簿（～30名用）'!Q28="","",'受験者名簿（～30名用）'!Q28)</f>
        <v/>
      </c>
      <c r="P28" t="str">
        <f>IF('受験者名簿（～30名用）'!R28="","",'受験者名簿（～30名用）'!R28)</f>
        <v/>
      </c>
      <c r="Q28" t="str">
        <f t="shared" si="0"/>
        <v/>
      </c>
      <c r="R28" t="str">
        <f t="shared" si="1"/>
        <v/>
      </c>
      <c r="S28" t="str">
        <f t="shared" si="2"/>
        <v/>
      </c>
      <c r="T28" t="str">
        <f t="shared" si="3"/>
        <v/>
      </c>
      <c r="V28" t="str">
        <f t="shared" si="4"/>
        <v xml:space="preserve"> </v>
      </c>
      <c r="X28">
        <v>5</v>
      </c>
    </row>
    <row r="29" spans="1:24" x14ac:dyDescent="0.15">
      <c r="A29" t="str">
        <f>IF('受験者名簿（～30名用）'!C29="","",'受験者名簿（～30名用）'!C29)</f>
        <v/>
      </c>
      <c r="B29" t="str">
        <f>IF('受験者名簿（～30名用）'!D29="","",'受験者名簿（～30名用）'!D29)</f>
        <v/>
      </c>
      <c r="C29" t="str">
        <f>IF('受験者名簿（～30名用）'!E29="","",'受験者名簿（～30名用）'!E29)</f>
        <v/>
      </c>
      <c r="D29" s="1" t="str">
        <f>IF('受験者名簿（～30名用）'!F29="","",'受験者名簿（～30名用）'!F29)</f>
        <v/>
      </c>
      <c r="E29" t="str">
        <f>IF('受験者名簿（～30名用）'!G29="","",'受験者名簿（～30名用）'!G29)</f>
        <v/>
      </c>
      <c r="F29" t="str">
        <f>IF('受験者名簿（～30名用）'!H29="","",'受験者名簿（～30名用）'!H29)</f>
        <v/>
      </c>
      <c r="G29" t="str">
        <f>IF('受験者名簿（～30名用）'!I29="","",'受験者名簿（～30名用）'!I29)</f>
        <v/>
      </c>
      <c r="H29" t="str">
        <f>IF('受験者名簿（～30名用）'!J29="","",'受験者名簿（～30名用）'!J29)</f>
        <v/>
      </c>
      <c r="I29">
        <v>4</v>
      </c>
      <c r="J29" t="str">
        <f>IF('受験者名簿（～30名用）'!L29="","",'受験者名簿（～30名用）'!L29)</f>
        <v/>
      </c>
      <c r="K29" t="str">
        <f>IF('受験者名簿（～30名用）'!M29="","",'受験者名簿（～30名用）'!M29)</f>
        <v/>
      </c>
      <c r="L29" t="str">
        <f>IF('受験者名簿（～30名用）'!N29="","",'受験者名簿（～30名用）'!N29)</f>
        <v/>
      </c>
      <c r="M29" t="str">
        <f>IF('受験者名簿（～30名用）'!O29="","",'受験者名簿（～30名用）'!O29)</f>
        <v/>
      </c>
      <c r="N29" t="str">
        <f>IF('受験者名簿（～30名用）'!P29="","",'受験者名簿（～30名用）'!P29)</f>
        <v/>
      </c>
      <c r="O29" t="str">
        <f>IF('受験者名簿（～30名用）'!Q29="","",'受験者名簿（～30名用）'!Q29)</f>
        <v/>
      </c>
      <c r="P29" t="str">
        <f>IF('受験者名簿（～30名用）'!R29="","",'受験者名簿（～30名用）'!R29)</f>
        <v/>
      </c>
      <c r="Q29" t="str">
        <f t="shared" si="0"/>
        <v/>
      </c>
      <c r="R29" t="str">
        <f t="shared" si="1"/>
        <v/>
      </c>
      <c r="S29" t="str">
        <f t="shared" si="2"/>
        <v/>
      </c>
      <c r="T29" t="str">
        <f t="shared" si="3"/>
        <v/>
      </c>
      <c r="V29" t="str">
        <f t="shared" si="4"/>
        <v xml:space="preserve"> </v>
      </c>
      <c r="X29">
        <v>5</v>
      </c>
    </row>
    <row r="30" spans="1:24" x14ac:dyDescent="0.15">
      <c r="A30" t="str">
        <f>IF('受験者名簿（～30名用）'!C30="","",'受験者名簿（～30名用）'!C30)</f>
        <v/>
      </c>
      <c r="B30" t="str">
        <f>IF('受験者名簿（～30名用）'!D30="","",'受験者名簿（～30名用）'!D30)</f>
        <v/>
      </c>
      <c r="C30" t="str">
        <f>IF('受験者名簿（～30名用）'!E30="","",'受験者名簿（～30名用）'!E30)</f>
        <v/>
      </c>
      <c r="D30" s="1" t="str">
        <f>IF('受験者名簿（～30名用）'!F30="","",'受験者名簿（～30名用）'!F30)</f>
        <v/>
      </c>
      <c r="E30" t="str">
        <f>IF('受験者名簿（～30名用）'!G30="","",'受験者名簿（～30名用）'!G30)</f>
        <v/>
      </c>
      <c r="F30" t="str">
        <f>IF('受験者名簿（～30名用）'!H30="","",'受験者名簿（～30名用）'!H30)</f>
        <v/>
      </c>
      <c r="G30" t="str">
        <f>IF('受験者名簿（～30名用）'!I30="","",'受験者名簿（～30名用）'!I30)</f>
        <v/>
      </c>
      <c r="H30" t="str">
        <f>IF('受験者名簿（～30名用）'!J30="","",'受験者名簿（～30名用）'!J30)</f>
        <v/>
      </c>
      <c r="I30">
        <v>4</v>
      </c>
      <c r="J30" t="str">
        <f>IF('受験者名簿（～30名用）'!L30="","",'受験者名簿（～30名用）'!L30)</f>
        <v/>
      </c>
      <c r="K30" t="str">
        <f>IF('受験者名簿（～30名用）'!M30="","",'受験者名簿（～30名用）'!M30)</f>
        <v/>
      </c>
      <c r="L30" t="str">
        <f>IF('受験者名簿（～30名用）'!N30="","",'受験者名簿（～30名用）'!N30)</f>
        <v/>
      </c>
      <c r="M30" t="str">
        <f>IF('受験者名簿（～30名用）'!O30="","",'受験者名簿（～30名用）'!O30)</f>
        <v/>
      </c>
      <c r="N30" t="str">
        <f>IF('受験者名簿（～30名用）'!P30="","",'受験者名簿（～30名用）'!P30)</f>
        <v/>
      </c>
      <c r="O30" t="str">
        <f>IF('受験者名簿（～30名用）'!Q30="","",'受験者名簿（～30名用）'!Q30)</f>
        <v/>
      </c>
      <c r="P30" t="str">
        <f>IF('受験者名簿（～30名用）'!R30="","",'受験者名簿（～30名用）'!R30)</f>
        <v/>
      </c>
      <c r="Q30" t="str">
        <f t="shared" si="0"/>
        <v/>
      </c>
      <c r="R30" t="str">
        <f t="shared" si="1"/>
        <v/>
      </c>
      <c r="S30" t="str">
        <f t="shared" si="2"/>
        <v/>
      </c>
      <c r="T30" t="str">
        <f t="shared" si="3"/>
        <v/>
      </c>
      <c r="V30" t="str">
        <f t="shared" si="4"/>
        <v xml:space="preserve"> </v>
      </c>
      <c r="X30">
        <v>5</v>
      </c>
    </row>
    <row r="31" spans="1:24" x14ac:dyDescent="0.15">
      <c r="A31" t="str">
        <f>IF('受験者名簿（～30名用）'!C31="","",'受験者名簿（～30名用）'!C31)</f>
        <v/>
      </c>
      <c r="B31" t="str">
        <f>IF('受験者名簿（～30名用）'!D31="","",'受験者名簿（～30名用）'!D31)</f>
        <v/>
      </c>
      <c r="C31" t="str">
        <f>IF('受験者名簿（～30名用）'!E31="","",'受験者名簿（～30名用）'!E31)</f>
        <v/>
      </c>
      <c r="D31" s="1" t="str">
        <f>IF('受験者名簿（～30名用）'!F31="","",'受験者名簿（～30名用）'!F31)</f>
        <v/>
      </c>
      <c r="E31" t="str">
        <f>IF('受験者名簿（～30名用）'!G31="","",'受験者名簿（～30名用）'!G31)</f>
        <v/>
      </c>
      <c r="F31" t="str">
        <f>IF('受験者名簿（～30名用）'!H31="","",'受験者名簿（～30名用）'!H31)</f>
        <v/>
      </c>
      <c r="G31" t="str">
        <f>IF('受験者名簿（～30名用）'!I31="","",'受験者名簿（～30名用）'!I31)</f>
        <v/>
      </c>
      <c r="H31" t="str">
        <f>IF('受験者名簿（～30名用）'!J31="","",'受験者名簿（～30名用）'!J31)</f>
        <v/>
      </c>
      <c r="I31">
        <v>4</v>
      </c>
      <c r="J31" t="str">
        <f>IF('受験者名簿（～30名用）'!L31="","",'受験者名簿（～30名用）'!L31)</f>
        <v/>
      </c>
      <c r="K31" t="str">
        <f>IF('受験者名簿（～30名用）'!M31="","",'受験者名簿（～30名用）'!M31)</f>
        <v/>
      </c>
      <c r="L31" t="str">
        <f>IF('受験者名簿（～30名用）'!N31="","",'受験者名簿（～30名用）'!N31)</f>
        <v/>
      </c>
      <c r="M31" t="str">
        <f>IF('受験者名簿（～30名用）'!O31="","",'受験者名簿（～30名用）'!O31)</f>
        <v/>
      </c>
      <c r="N31" t="str">
        <f>IF('受験者名簿（～30名用）'!P31="","",'受験者名簿（～30名用）'!P31)</f>
        <v/>
      </c>
      <c r="O31" t="str">
        <f>IF('受験者名簿（～30名用）'!Q31="","",'受験者名簿（～30名用）'!Q31)</f>
        <v/>
      </c>
      <c r="P31" t="str">
        <f>IF('受験者名簿（～30名用）'!R31="","",'受験者名簿（～30名用）'!R31)</f>
        <v/>
      </c>
      <c r="Q31" t="str">
        <f t="shared" si="0"/>
        <v/>
      </c>
      <c r="R31" t="str">
        <f t="shared" si="1"/>
        <v/>
      </c>
      <c r="S31" t="str">
        <f t="shared" si="2"/>
        <v/>
      </c>
      <c r="T31" t="str">
        <f t="shared" si="3"/>
        <v/>
      </c>
      <c r="V31" t="str">
        <f t="shared" si="4"/>
        <v xml:space="preserve"> </v>
      </c>
      <c r="X31">
        <v>5</v>
      </c>
    </row>
    <row r="32" spans="1:24" x14ac:dyDescent="0.15">
      <c r="D32" s="1"/>
    </row>
    <row r="33" spans="4:4" x14ac:dyDescent="0.15">
      <c r="D33" s="1"/>
    </row>
    <row r="34" spans="4:4" x14ac:dyDescent="0.15">
      <c r="D34" s="1"/>
    </row>
    <row r="35" spans="4:4" x14ac:dyDescent="0.15">
      <c r="D35" s="1"/>
    </row>
    <row r="36" spans="4:4" x14ac:dyDescent="0.15">
      <c r="D36" s="1"/>
    </row>
    <row r="37" spans="4:4" x14ac:dyDescent="0.15">
      <c r="D37" s="1"/>
    </row>
    <row r="38" spans="4:4" x14ac:dyDescent="0.15">
      <c r="D38" s="1"/>
    </row>
    <row r="39" spans="4:4" x14ac:dyDescent="0.15">
      <c r="D39" s="1"/>
    </row>
    <row r="40" spans="4:4" x14ac:dyDescent="0.15">
      <c r="D40" s="1"/>
    </row>
    <row r="41" spans="4:4" x14ac:dyDescent="0.15">
      <c r="D41" s="1"/>
    </row>
    <row r="42" spans="4:4" x14ac:dyDescent="0.15">
      <c r="D42" s="1"/>
    </row>
    <row r="43" spans="4:4" x14ac:dyDescent="0.15">
      <c r="D43" s="1"/>
    </row>
    <row r="44" spans="4:4" x14ac:dyDescent="0.15">
      <c r="D44" s="1"/>
    </row>
    <row r="45" spans="4:4" x14ac:dyDescent="0.15">
      <c r="D45" s="1"/>
    </row>
    <row r="46" spans="4:4" x14ac:dyDescent="0.15">
      <c r="D46" s="1"/>
    </row>
    <row r="47" spans="4:4" x14ac:dyDescent="0.15">
      <c r="D47" s="1"/>
    </row>
    <row r="48" spans="4:4" x14ac:dyDescent="0.15">
      <c r="D48" s="1"/>
    </row>
    <row r="49" spans="4:4" x14ac:dyDescent="0.15">
      <c r="D49" s="1"/>
    </row>
    <row r="50" spans="4:4" x14ac:dyDescent="0.15">
      <c r="D50" s="1"/>
    </row>
    <row r="51" spans="4:4" x14ac:dyDescent="0.15">
      <c r="D51" s="1"/>
    </row>
    <row r="52" spans="4:4" x14ac:dyDescent="0.15">
      <c r="D52" s="1"/>
    </row>
    <row r="53" spans="4:4" x14ac:dyDescent="0.15">
      <c r="D53" s="1"/>
    </row>
    <row r="54" spans="4:4" x14ac:dyDescent="0.15">
      <c r="D54" s="1"/>
    </row>
    <row r="55" spans="4:4" x14ac:dyDescent="0.15">
      <c r="D55" s="1"/>
    </row>
    <row r="56" spans="4:4" x14ac:dyDescent="0.15">
      <c r="D56" s="1"/>
    </row>
    <row r="57" spans="4:4" x14ac:dyDescent="0.15">
      <c r="D57" s="1"/>
    </row>
    <row r="58" spans="4:4" x14ac:dyDescent="0.15">
      <c r="D58" s="1"/>
    </row>
    <row r="59" spans="4:4" x14ac:dyDescent="0.15">
      <c r="D59" s="1"/>
    </row>
    <row r="60" spans="4:4" x14ac:dyDescent="0.15">
      <c r="D60" s="1"/>
    </row>
    <row r="61" spans="4:4" x14ac:dyDescent="0.15">
      <c r="D61" s="1"/>
    </row>
    <row r="62" spans="4:4" x14ac:dyDescent="0.15">
      <c r="D62" s="1"/>
    </row>
    <row r="63" spans="4:4" x14ac:dyDescent="0.15">
      <c r="D63" s="1"/>
    </row>
    <row r="64" spans="4:4" x14ac:dyDescent="0.15">
      <c r="D64" s="1"/>
    </row>
    <row r="65" spans="4:4" x14ac:dyDescent="0.15">
      <c r="D65" s="1"/>
    </row>
    <row r="66" spans="4:4" x14ac:dyDescent="0.15">
      <c r="D66" s="1"/>
    </row>
    <row r="67" spans="4:4" x14ac:dyDescent="0.15">
      <c r="D67" s="1"/>
    </row>
    <row r="68" spans="4:4" x14ac:dyDescent="0.15">
      <c r="D68" s="1"/>
    </row>
    <row r="69" spans="4:4" x14ac:dyDescent="0.15">
      <c r="D69" s="1"/>
    </row>
    <row r="70" spans="4:4" x14ac:dyDescent="0.15">
      <c r="D70" s="1"/>
    </row>
    <row r="71" spans="4:4" x14ac:dyDescent="0.15">
      <c r="D71" s="1"/>
    </row>
    <row r="72" spans="4:4" x14ac:dyDescent="0.15">
      <c r="D72" s="1"/>
    </row>
    <row r="73" spans="4:4" x14ac:dyDescent="0.15">
      <c r="D73" s="1"/>
    </row>
    <row r="74" spans="4:4" x14ac:dyDescent="0.15">
      <c r="D74" s="1"/>
    </row>
    <row r="75" spans="4:4" x14ac:dyDescent="0.15">
      <c r="D75" s="1"/>
    </row>
    <row r="76" spans="4:4" x14ac:dyDescent="0.15">
      <c r="D76" s="1"/>
    </row>
    <row r="77" spans="4:4" x14ac:dyDescent="0.15">
      <c r="D77" s="1"/>
    </row>
    <row r="78" spans="4:4" x14ac:dyDescent="0.15">
      <c r="D78" s="1"/>
    </row>
    <row r="79" spans="4:4" x14ac:dyDescent="0.15">
      <c r="D79" s="1"/>
    </row>
    <row r="80" spans="4:4" x14ac:dyDescent="0.15">
      <c r="D80" s="1"/>
    </row>
    <row r="81" spans="4:4" x14ac:dyDescent="0.15">
      <c r="D81" s="1"/>
    </row>
    <row r="82" spans="4:4" x14ac:dyDescent="0.15">
      <c r="D82" s="1"/>
    </row>
    <row r="83" spans="4:4" x14ac:dyDescent="0.15">
      <c r="D83" s="1"/>
    </row>
    <row r="84" spans="4:4" x14ac:dyDescent="0.15">
      <c r="D84" s="1"/>
    </row>
    <row r="85" spans="4:4" x14ac:dyDescent="0.15">
      <c r="D85" s="1"/>
    </row>
    <row r="86" spans="4:4" x14ac:dyDescent="0.15">
      <c r="D86" s="1"/>
    </row>
    <row r="87" spans="4:4" x14ac:dyDescent="0.15">
      <c r="D87" s="1"/>
    </row>
    <row r="88" spans="4:4" x14ac:dyDescent="0.15">
      <c r="D88" s="1"/>
    </row>
    <row r="89" spans="4:4" x14ac:dyDescent="0.15">
      <c r="D89" s="1"/>
    </row>
    <row r="90" spans="4:4" x14ac:dyDescent="0.15">
      <c r="D90" s="1"/>
    </row>
    <row r="91" spans="4:4" x14ac:dyDescent="0.15">
      <c r="D91" s="1"/>
    </row>
    <row r="92" spans="4:4" x14ac:dyDescent="0.15">
      <c r="D92" s="1"/>
    </row>
    <row r="93" spans="4:4" x14ac:dyDescent="0.15">
      <c r="D93" s="1"/>
    </row>
    <row r="94" spans="4:4" x14ac:dyDescent="0.15">
      <c r="D94" s="1"/>
    </row>
    <row r="95" spans="4:4" x14ac:dyDescent="0.15">
      <c r="D95" s="1"/>
    </row>
    <row r="96" spans="4:4" x14ac:dyDescent="0.15">
      <c r="D96" s="1"/>
    </row>
    <row r="97" spans="4:4" x14ac:dyDescent="0.15">
      <c r="D97" s="1"/>
    </row>
    <row r="98" spans="4:4" x14ac:dyDescent="0.15">
      <c r="D98" s="1"/>
    </row>
    <row r="99" spans="4:4" x14ac:dyDescent="0.15">
      <c r="D99" s="1"/>
    </row>
    <row r="100" spans="4:4" x14ac:dyDescent="0.15">
      <c r="D100" s="1"/>
    </row>
    <row r="101" spans="4:4" x14ac:dyDescent="0.15">
      <c r="D101" s="1"/>
    </row>
  </sheetData>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4"/>
  <sheetViews>
    <sheetView view="pageBreakPreview" zoomScale="68" zoomScaleNormal="100" zoomScaleSheetLayoutView="68" workbookViewId="0">
      <pane xSplit="3" ySplit="1" topLeftCell="D2" activePane="bottomRight" state="frozen"/>
      <selection activeCell="L8" sqref="L8"/>
      <selection pane="topRight" activeCell="L8" sqref="L8"/>
      <selection pane="bottomLeft" activeCell="L8" sqref="L8"/>
      <selection pane="bottomRight"/>
    </sheetView>
  </sheetViews>
  <sheetFormatPr defaultRowHeight="13.5" x14ac:dyDescent="0.15"/>
  <cols>
    <col min="1" max="1" width="5.875" style="4" bestFit="1" customWidth="1"/>
    <col min="2" max="3" width="7.75" style="4" customWidth="1"/>
    <col min="4" max="4" width="11.25" style="4" bestFit="1" customWidth="1"/>
    <col min="5" max="5" width="12.125" style="4" bestFit="1" customWidth="1"/>
    <col min="6" max="6" width="5.25" style="4" bestFit="1" customWidth="1"/>
    <col min="7" max="7" width="13.75" style="4" bestFit="1" customWidth="1"/>
    <col min="8" max="8" width="11.875" style="4" customWidth="1"/>
    <col min="9" max="9" width="9" style="4" customWidth="1"/>
    <col min="10" max="10" width="9.75" style="4" customWidth="1"/>
    <col min="11" max="11" width="11.25" style="4" bestFit="1" customWidth="1"/>
    <col min="12" max="13" width="12.5" style="4" customWidth="1"/>
    <col min="14" max="14" width="13.375" style="4" customWidth="1"/>
    <col min="15" max="15" width="6.75" style="4" customWidth="1"/>
    <col min="16" max="16" width="13.25" style="4" bestFit="1" customWidth="1"/>
    <col min="17" max="18" width="9.125" style="4" customWidth="1"/>
    <col min="19" max="24" width="8.625" style="4" customWidth="1"/>
    <col min="25" max="36" width="8.875" style="4" customWidth="1"/>
    <col min="37" max="16384" width="9" style="4"/>
  </cols>
  <sheetData>
    <row r="1" spans="1:36" ht="30" customHeight="1" thickBot="1" x14ac:dyDescent="0.2">
      <c r="A1" s="123" t="s">
        <v>15</v>
      </c>
      <c r="B1" s="124" t="s">
        <v>0</v>
      </c>
      <c r="C1" s="125" t="s">
        <v>1</v>
      </c>
      <c r="D1" s="125" t="s">
        <v>25</v>
      </c>
      <c r="E1" s="125" t="s">
        <v>3</v>
      </c>
      <c r="F1" s="125" t="s">
        <v>4</v>
      </c>
      <c r="G1" s="125" t="s">
        <v>22</v>
      </c>
      <c r="H1" s="125" t="s">
        <v>17</v>
      </c>
      <c r="I1" s="125" t="s">
        <v>18</v>
      </c>
      <c r="J1" s="125" t="s">
        <v>19</v>
      </c>
      <c r="K1" s="125" t="s">
        <v>20</v>
      </c>
      <c r="L1" s="125" t="s">
        <v>21</v>
      </c>
      <c r="M1" s="125" t="s">
        <v>16</v>
      </c>
      <c r="N1" s="126" t="s">
        <v>24</v>
      </c>
      <c r="O1" s="127" t="s">
        <v>72</v>
      </c>
      <c r="P1" s="127" t="s">
        <v>28</v>
      </c>
      <c r="Q1" s="85" t="s">
        <v>74</v>
      </c>
      <c r="R1" s="86" t="s">
        <v>26</v>
      </c>
      <c r="S1" s="41" t="s">
        <v>60</v>
      </c>
      <c r="T1" s="39" t="s">
        <v>61</v>
      </c>
      <c r="U1" s="36" t="s">
        <v>62</v>
      </c>
      <c r="V1" s="42" t="s">
        <v>63</v>
      </c>
      <c r="W1" s="43" t="s">
        <v>64</v>
      </c>
      <c r="X1" s="44" t="s">
        <v>65</v>
      </c>
      <c r="Y1" s="128" t="s">
        <v>54</v>
      </c>
      <c r="Z1" s="128" t="s">
        <v>55</v>
      </c>
      <c r="AA1" s="129" t="s">
        <v>56</v>
      </c>
      <c r="AB1" s="130" t="s">
        <v>57</v>
      </c>
      <c r="AC1" s="129" t="s">
        <v>58</v>
      </c>
      <c r="AD1" s="130" t="s">
        <v>59</v>
      </c>
      <c r="AE1" s="131" t="s">
        <v>66</v>
      </c>
      <c r="AF1" s="128" t="s">
        <v>67</v>
      </c>
      <c r="AG1" s="132" t="s">
        <v>68</v>
      </c>
      <c r="AH1" s="132" t="s">
        <v>69</v>
      </c>
      <c r="AI1" s="132" t="s">
        <v>70</v>
      </c>
      <c r="AJ1" s="132" t="s">
        <v>71</v>
      </c>
    </row>
    <row r="2" spans="1:36" ht="33.950000000000003" customHeight="1" x14ac:dyDescent="0.15">
      <c r="A2" s="6">
        <v>1</v>
      </c>
      <c r="B2" s="7" t="s">
        <v>32</v>
      </c>
      <c r="C2" s="8" t="s">
        <v>33</v>
      </c>
      <c r="D2" s="9" t="s">
        <v>34</v>
      </c>
      <c r="E2" s="9">
        <v>35431</v>
      </c>
      <c r="F2" s="8" t="s">
        <v>35</v>
      </c>
      <c r="G2" s="8" t="s">
        <v>36</v>
      </c>
      <c r="H2" s="8" t="s">
        <v>38</v>
      </c>
      <c r="I2" s="8" t="s">
        <v>39</v>
      </c>
      <c r="J2" s="8" t="s">
        <v>40</v>
      </c>
      <c r="K2" s="8" t="s">
        <v>42</v>
      </c>
      <c r="L2" s="8" t="s">
        <v>44</v>
      </c>
      <c r="M2" s="8" t="s">
        <v>44</v>
      </c>
      <c r="N2" s="13" t="s">
        <v>46</v>
      </c>
      <c r="O2" s="95" t="s">
        <v>31</v>
      </c>
      <c r="P2" s="21"/>
      <c r="Q2" s="51" t="str">
        <f>IF(OR('受験者名簿（～30名用）'!U2="○",'受験者名簿（～30名用）'!U2="再"),"フィットネス基礎理論","")</f>
        <v/>
      </c>
      <c r="R2" s="52" t="str">
        <f>IF(OR('受験者名簿（～30名用）'!V2="○",'受験者名簿（～30名用）'!V2="再"),"グループエクササイズ指導理論","")</f>
        <v/>
      </c>
      <c r="S2" s="52" t="str">
        <f>IF(OR('受験者名簿（～30名用）'!W2="○",'受験者名簿（～30名用）'!W2="再"),"エアロビックダンスエクササイズ指導理論","")</f>
        <v/>
      </c>
      <c r="T2" s="52" t="str">
        <f>IF(OR('受験者名簿（～30名用）'!X2="○",'受験者名簿（～30名用）'!X2="再"),"レジスタンスエクササイズ指導理論","")</f>
        <v/>
      </c>
      <c r="U2" s="52" t="str">
        <f>IF(OR('受験者名簿（～30名用）'!Y2="○",'受験者名簿（～30名用）'!Y2="再"),"ストレッチングエクササイズ指導理論","")</f>
        <v/>
      </c>
      <c r="V2" s="52" t="str">
        <f>IF(OR('受験者名簿（～30名用）'!Z2="○",'受験者名簿（～30名用）'!Z2="再"),"アクアウォーキングエクササイズ指導理論","")</f>
        <v/>
      </c>
      <c r="W2" s="52" t="str">
        <f>IF(OR('受験者名簿（～30名用）'!AA2="○",'受験者名簿（～30名用）'!AA2="再"),"アクアダンスエクササイズ指導理論","")</f>
        <v/>
      </c>
      <c r="X2" s="53" t="str">
        <f>IF(OR('受験者名簿（～30名用）'!AB2="○",'受験者名簿（～30名用）'!AB2="再"),"ウォーキングエクササイズ指導理論","")</f>
        <v/>
      </c>
      <c r="Y2" s="54"/>
      <c r="Z2" s="52"/>
      <c r="AA2" s="51"/>
      <c r="AB2" s="53"/>
      <c r="AC2" s="51"/>
      <c r="AD2" s="53"/>
      <c r="AE2" s="54"/>
      <c r="AF2" s="53"/>
      <c r="AG2" s="52"/>
      <c r="AH2" s="53"/>
      <c r="AI2" s="52"/>
      <c r="AJ2" s="53"/>
    </row>
    <row r="3" spans="1:36" ht="33.950000000000003" customHeight="1" x14ac:dyDescent="0.15">
      <c r="A3" s="5">
        <v>2</v>
      </c>
      <c r="B3" s="10" t="s">
        <v>47</v>
      </c>
      <c r="C3" s="11" t="s">
        <v>48</v>
      </c>
      <c r="D3" s="11" t="s">
        <v>49</v>
      </c>
      <c r="E3" s="12">
        <v>35430</v>
      </c>
      <c r="F3" s="11" t="s">
        <v>50</v>
      </c>
      <c r="G3" s="11" t="s">
        <v>36</v>
      </c>
      <c r="H3" s="11" t="s">
        <v>37</v>
      </c>
      <c r="I3" s="11" t="s">
        <v>39</v>
      </c>
      <c r="J3" s="11" t="s">
        <v>40</v>
      </c>
      <c r="K3" s="11" t="s">
        <v>41</v>
      </c>
      <c r="L3" s="11" t="s">
        <v>43</v>
      </c>
      <c r="M3" s="11" t="s">
        <v>43</v>
      </c>
      <c r="N3" s="14" t="s">
        <v>45</v>
      </c>
      <c r="O3" s="96" t="s">
        <v>73</v>
      </c>
      <c r="P3" s="34"/>
      <c r="Q3" s="55" t="str">
        <f>IF(OR('受験者名簿（～30名用）'!U3="○",'受験者名簿（～30名用）'!U3="再"),"フィットネス基礎理論","")</f>
        <v/>
      </c>
      <c r="R3" s="56" t="str">
        <f>IF(OR('受験者名簿（～30名用）'!V3="○",'受験者名簿（～30名用）'!V3="再"),"グループエクササイズ指導理論","")</f>
        <v/>
      </c>
      <c r="S3" s="56" t="str">
        <f>IF(OR('受験者名簿（～30名用）'!W3="○",'受験者名簿（～30名用）'!W3="再"),"エアロビックダンスエクササイズ指導理論","")</f>
        <v/>
      </c>
      <c r="T3" s="56" t="str">
        <f>IF(OR('受験者名簿（～30名用）'!X3="○",'受験者名簿（～30名用）'!X3="再"),"レジスタンスエクササイズ指導理論","")</f>
        <v/>
      </c>
      <c r="U3" s="56" t="str">
        <f>IF(OR('受験者名簿（～30名用）'!Y3="○",'受験者名簿（～30名用）'!Y3="再"),"ストレッチングエクササイズ指導理論","")</f>
        <v/>
      </c>
      <c r="V3" s="56" t="str">
        <f>IF(OR('受験者名簿（～30名用）'!Z3="○",'受験者名簿（～30名用）'!Z3="再"),"アクアウォーキングエクササイズ指導理論","")</f>
        <v/>
      </c>
      <c r="W3" s="56" t="str">
        <f>IF(OR('受験者名簿（～30名用）'!AA3="○",'受験者名簿（～30名用）'!AA3="再"),"アクアダンスエクササイズ指導理論","")</f>
        <v/>
      </c>
      <c r="X3" s="57" t="str">
        <f>IF(OR('受験者名簿（～30名用）'!AB3="○",'受験者名簿（～30名用）'!AB3="再"),"ウォーキングエクササイズ指導理論","")</f>
        <v/>
      </c>
      <c r="Y3" s="58"/>
      <c r="Z3" s="56"/>
      <c r="AA3" s="55"/>
      <c r="AB3" s="57"/>
      <c r="AC3" s="55"/>
      <c r="AD3" s="57"/>
      <c r="AE3" s="58"/>
      <c r="AF3" s="57"/>
      <c r="AG3" s="56"/>
      <c r="AH3" s="57"/>
      <c r="AI3" s="56"/>
      <c r="AJ3" s="57"/>
    </row>
    <row r="4" spans="1:36" ht="33.950000000000003" customHeight="1" x14ac:dyDescent="0.15">
      <c r="A4" s="5">
        <v>3</v>
      </c>
      <c r="B4" s="10"/>
      <c r="C4" s="11"/>
      <c r="D4" s="11"/>
      <c r="E4" s="12"/>
      <c r="F4" s="11"/>
      <c r="G4" s="11" t="str">
        <f t="shared" ref="G4:G31" si="0">IF(B4="","",G3)</f>
        <v/>
      </c>
      <c r="H4" s="11"/>
      <c r="I4" s="11"/>
      <c r="J4" s="11"/>
      <c r="K4" s="11"/>
      <c r="L4" s="11"/>
      <c r="M4" s="11"/>
      <c r="N4" s="14"/>
      <c r="O4" s="96"/>
      <c r="P4" s="34"/>
      <c r="Q4" s="55" t="str">
        <f>IF(OR('受験者名簿（～30名用）'!U4="○",'受験者名簿（～30名用）'!U4="再"),"フィットネス基礎理論","")</f>
        <v/>
      </c>
      <c r="R4" s="56" t="str">
        <f>IF(OR('受験者名簿（～30名用）'!V4="○",'受験者名簿（～30名用）'!V4="再"),"グループエクササイズ指導理論","")</f>
        <v/>
      </c>
      <c r="S4" s="56" t="str">
        <f>IF(OR('受験者名簿（～30名用）'!W4="○",'受験者名簿（～30名用）'!W4="再"),"エアロビックダンスエクササイズ指導理論","")</f>
        <v/>
      </c>
      <c r="T4" s="56" t="str">
        <f>IF(OR('受験者名簿（～30名用）'!X4="○",'受験者名簿（～30名用）'!X4="再"),"レジスタンスエクササイズ指導理論","")</f>
        <v/>
      </c>
      <c r="U4" s="56" t="str">
        <f>IF(OR('受験者名簿（～30名用）'!Y4="○",'受験者名簿（～30名用）'!Y4="再"),"ストレッチングエクササイズ指導理論","")</f>
        <v/>
      </c>
      <c r="V4" s="56" t="str">
        <f>IF(OR('受験者名簿（～30名用）'!Z4="○",'受験者名簿（～30名用）'!Z4="再"),"アクアウォーキングエクササイズ指導理論","")</f>
        <v/>
      </c>
      <c r="W4" s="56" t="str">
        <f>IF(OR('受験者名簿（～30名用）'!AA4="○",'受験者名簿（～30名用）'!AA4="再"),"アクアダンスエクササイズ指導理論","")</f>
        <v/>
      </c>
      <c r="X4" s="57" t="str">
        <f>IF(OR('受験者名簿（～30名用）'!AB4="○",'受験者名簿（～30名用）'!AB4="再"),"ウォーキングエクササイズ指導理論","")</f>
        <v/>
      </c>
      <c r="Y4" s="58"/>
      <c r="Z4" s="56"/>
      <c r="AA4" s="55"/>
      <c r="AB4" s="57"/>
      <c r="AC4" s="55"/>
      <c r="AD4" s="57"/>
      <c r="AE4" s="58"/>
      <c r="AF4" s="57"/>
      <c r="AG4" s="56"/>
      <c r="AH4" s="57"/>
      <c r="AI4" s="56"/>
      <c r="AJ4" s="57"/>
    </row>
    <row r="5" spans="1:36" ht="33.950000000000003" customHeight="1" x14ac:dyDescent="0.15">
      <c r="A5" s="5">
        <v>4</v>
      </c>
      <c r="B5" s="10"/>
      <c r="C5" s="11"/>
      <c r="D5" s="11"/>
      <c r="E5" s="12"/>
      <c r="F5" s="11"/>
      <c r="G5" s="11" t="str">
        <f t="shared" si="0"/>
        <v/>
      </c>
      <c r="H5" s="11"/>
      <c r="I5" s="11"/>
      <c r="J5" s="11"/>
      <c r="K5" s="11"/>
      <c r="L5" s="11"/>
      <c r="M5" s="11"/>
      <c r="N5" s="14"/>
      <c r="O5" s="96"/>
      <c r="P5" s="22"/>
      <c r="Q5" s="55" t="str">
        <f>IF(OR('受験者名簿（～30名用）'!U5="○",'受験者名簿（～30名用）'!U5="再"),"フィットネス基礎理論","")</f>
        <v/>
      </c>
      <c r="R5" s="56" t="str">
        <f>IF(OR('受験者名簿（～30名用）'!V5="○",'受験者名簿（～30名用）'!V5="再"),"グループエクササイズ指導理論","")</f>
        <v/>
      </c>
      <c r="S5" s="56" t="str">
        <f>IF(OR('受験者名簿（～30名用）'!W5="○",'受験者名簿（～30名用）'!W5="再"),"エアロビックダンスエクササイズ指導理論","")</f>
        <v/>
      </c>
      <c r="T5" s="56" t="str">
        <f>IF(OR('受験者名簿（～30名用）'!X5="○",'受験者名簿（～30名用）'!X5="再"),"レジスタンスエクササイズ指導理論","")</f>
        <v/>
      </c>
      <c r="U5" s="56" t="str">
        <f>IF(OR('受験者名簿（～30名用）'!Y5="○",'受験者名簿（～30名用）'!Y5="再"),"ストレッチングエクササイズ指導理論","")</f>
        <v/>
      </c>
      <c r="V5" s="56" t="str">
        <f>IF(OR('受験者名簿（～30名用）'!Z5="○",'受験者名簿（～30名用）'!Z5="再"),"アクアウォーキングエクササイズ指導理論","")</f>
        <v/>
      </c>
      <c r="W5" s="56" t="str">
        <f>IF(OR('受験者名簿（～30名用）'!AA5="○",'受験者名簿（～30名用）'!AA5="再"),"アクアダンスエクササイズ指導理論","")</f>
        <v/>
      </c>
      <c r="X5" s="57" t="str">
        <f>IF(OR('受験者名簿（～30名用）'!AB5="○",'受験者名簿（～30名用）'!AB5="再"),"ウォーキングエクササイズ指導理論","")</f>
        <v/>
      </c>
      <c r="Y5" s="58"/>
      <c r="Z5" s="56"/>
      <c r="AA5" s="55"/>
      <c r="AB5" s="57"/>
      <c r="AC5" s="55"/>
      <c r="AD5" s="57"/>
      <c r="AE5" s="58"/>
      <c r="AF5" s="57"/>
      <c r="AG5" s="56"/>
      <c r="AH5" s="57"/>
      <c r="AI5" s="56"/>
      <c r="AJ5" s="57"/>
    </row>
    <row r="6" spans="1:36" ht="33.950000000000003" customHeight="1" x14ac:dyDescent="0.15">
      <c r="A6" s="5">
        <v>5</v>
      </c>
      <c r="B6" s="10"/>
      <c r="C6" s="11"/>
      <c r="D6" s="11"/>
      <c r="E6" s="11"/>
      <c r="F6" s="11"/>
      <c r="G6" s="11" t="str">
        <f t="shared" si="0"/>
        <v/>
      </c>
      <c r="H6" s="11"/>
      <c r="I6" s="11"/>
      <c r="J6" s="11"/>
      <c r="K6" s="11"/>
      <c r="L6" s="11"/>
      <c r="M6" s="11"/>
      <c r="N6" s="14"/>
      <c r="O6" s="96"/>
      <c r="P6" s="22"/>
      <c r="Q6" s="55" t="str">
        <f>IF(OR('受験者名簿（～30名用）'!U6="○",'受験者名簿（～30名用）'!U6="再"),"フィットネス基礎理論","")</f>
        <v/>
      </c>
      <c r="R6" s="56" t="str">
        <f>IF(OR('受験者名簿（～30名用）'!V6="○",'受験者名簿（～30名用）'!V6="再"),"グループエクササイズ指導理論","")</f>
        <v/>
      </c>
      <c r="S6" s="56" t="str">
        <f>IF(OR('受験者名簿（～30名用）'!W6="○",'受験者名簿（～30名用）'!W6="再"),"エアロビックダンスエクササイズ指導理論","")</f>
        <v/>
      </c>
      <c r="T6" s="56" t="str">
        <f>IF(OR('受験者名簿（～30名用）'!X6="○",'受験者名簿（～30名用）'!X6="再"),"レジスタンスエクササイズ指導理論","")</f>
        <v/>
      </c>
      <c r="U6" s="56" t="str">
        <f>IF(OR('受験者名簿（～30名用）'!Y6="○",'受験者名簿（～30名用）'!Y6="再"),"ストレッチングエクササイズ指導理論","")</f>
        <v/>
      </c>
      <c r="V6" s="56" t="str">
        <f>IF(OR('受験者名簿（～30名用）'!Z6="○",'受験者名簿（～30名用）'!Z6="再"),"アクアウォーキングエクササイズ指導理論","")</f>
        <v/>
      </c>
      <c r="W6" s="56" t="str">
        <f>IF(OR('受験者名簿（～30名用）'!AA6="○",'受験者名簿（～30名用）'!AA6="再"),"アクアダンスエクササイズ指導理論","")</f>
        <v/>
      </c>
      <c r="X6" s="57" t="str">
        <f>IF(OR('受験者名簿（～30名用）'!AB6="○",'受験者名簿（～30名用）'!AB6="再"),"ウォーキングエクササイズ指導理論","")</f>
        <v/>
      </c>
      <c r="Y6" s="58"/>
      <c r="Z6" s="56"/>
      <c r="AA6" s="55"/>
      <c r="AB6" s="57"/>
      <c r="AC6" s="55"/>
      <c r="AD6" s="57"/>
      <c r="AE6" s="58"/>
      <c r="AF6" s="57"/>
      <c r="AG6" s="56"/>
      <c r="AH6" s="57"/>
      <c r="AI6" s="56"/>
      <c r="AJ6" s="57"/>
    </row>
    <row r="7" spans="1:36" ht="33.950000000000003" customHeight="1" x14ac:dyDescent="0.15">
      <c r="A7" s="5">
        <v>6</v>
      </c>
      <c r="B7" s="10"/>
      <c r="C7" s="11"/>
      <c r="D7" s="11"/>
      <c r="E7" s="11"/>
      <c r="F7" s="11"/>
      <c r="G7" s="11" t="str">
        <f t="shared" si="0"/>
        <v/>
      </c>
      <c r="H7" s="11"/>
      <c r="I7" s="11"/>
      <c r="J7" s="11"/>
      <c r="K7" s="11"/>
      <c r="L7" s="11"/>
      <c r="M7" s="11"/>
      <c r="N7" s="14"/>
      <c r="O7" s="96"/>
      <c r="P7" s="22"/>
      <c r="Q7" s="55" t="str">
        <f>IF(OR('受験者名簿（～30名用）'!U7="○",'受験者名簿（～30名用）'!U7="再"),"フィットネス基礎理論","")</f>
        <v/>
      </c>
      <c r="R7" s="56" t="str">
        <f>IF(OR('受験者名簿（～30名用）'!V7="○",'受験者名簿（～30名用）'!V7="再"),"グループエクササイズ指導理論","")</f>
        <v/>
      </c>
      <c r="S7" s="56" t="str">
        <f>IF(OR('受験者名簿（～30名用）'!W7="○",'受験者名簿（～30名用）'!W7="再"),"エアロビックダンスエクササイズ指導理論","")</f>
        <v/>
      </c>
      <c r="T7" s="56" t="str">
        <f>IF(OR('受験者名簿（～30名用）'!X7="○",'受験者名簿（～30名用）'!X7="再"),"レジスタンスエクササイズ指導理論","")</f>
        <v/>
      </c>
      <c r="U7" s="56" t="str">
        <f>IF(OR('受験者名簿（～30名用）'!Y7="○",'受験者名簿（～30名用）'!Y7="再"),"ストレッチングエクササイズ指導理論","")</f>
        <v/>
      </c>
      <c r="V7" s="56" t="str">
        <f>IF(OR('受験者名簿（～30名用）'!Z7="○",'受験者名簿（～30名用）'!Z7="再"),"アクアウォーキングエクササイズ指導理論","")</f>
        <v/>
      </c>
      <c r="W7" s="56" t="str">
        <f>IF(OR('受験者名簿（～30名用）'!AA7="○",'受験者名簿（～30名用）'!AA7="再"),"アクアダンスエクササイズ指導理論","")</f>
        <v/>
      </c>
      <c r="X7" s="57" t="str">
        <f>IF(OR('受験者名簿（～30名用）'!AB7="○",'受験者名簿（～30名用）'!AB7="再"),"ウォーキングエクササイズ指導理論","")</f>
        <v/>
      </c>
      <c r="Y7" s="58"/>
      <c r="Z7" s="56"/>
      <c r="AA7" s="55"/>
      <c r="AB7" s="57"/>
      <c r="AC7" s="55"/>
      <c r="AD7" s="57"/>
      <c r="AE7" s="58"/>
      <c r="AF7" s="57"/>
      <c r="AG7" s="56"/>
      <c r="AH7" s="57"/>
      <c r="AI7" s="56"/>
      <c r="AJ7" s="57"/>
    </row>
    <row r="8" spans="1:36" ht="33.950000000000003" customHeight="1" x14ac:dyDescent="0.15">
      <c r="A8" s="5">
        <v>7</v>
      </c>
      <c r="B8" s="10"/>
      <c r="C8" s="11"/>
      <c r="D8" s="11"/>
      <c r="E8" s="11"/>
      <c r="F8" s="11"/>
      <c r="G8" s="11" t="str">
        <f t="shared" si="0"/>
        <v/>
      </c>
      <c r="H8" s="11"/>
      <c r="I8" s="11"/>
      <c r="J8" s="11"/>
      <c r="K8" s="11"/>
      <c r="L8" s="11"/>
      <c r="M8" s="11"/>
      <c r="N8" s="14"/>
      <c r="O8" s="96"/>
      <c r="P8" s="22"/>
      <c r="Q8" s="55" t="str">
        <f>IF(OR('受験者名簿（～30名用）'!U8="○",'受験者名簿（～30名用）'!U8="再"),"フィットネス基礎理論","")</f>
        <v/>
      </c>
      <c r="R8" s="56" t="str">
        <f>IF(OR('受験者名簿（～30名用）'!V8="○",'受験者名簿（～30名用）'!V8="再"),"グループエクササイズ指導理論","")</f>
        <v/>
      </c>
      <c r="S8" s="56" t="str">
        <f>IF(OR('受験者名簿（～30名用）'!W8="○",'受験者名簿（～30名用）'!W8="再"),"エアロビックダンスエクササイズ指導理論","")</f>
        <v/>
      </c>
      <c r="T8" s="56" t="str">
        <f>IF(OR('受験者名簿（～30名用）'!X8="○",'受験者名簿（～30名用）'!X8="再"),"レジスタンスエクササイズ指導理論","")</f>
        <v/>
      </c>
      <c r="U8" s="56" t="str">
        <f>IF(OR('受験者名簿（～30名用）'!Y8="○",'受験者名簿（～30名用）'!Y8="再"),"ストレッチングエクササイズ指導理論","")</f>
        <v/>
      </c>
      <c r="V8" s="56" t="str">
        <f>IF(OR('受験者名簿（～30名用）'!Z8="○",'受験者名簿（～30名用）'!Z8="再"),"アクアウォーキングエクササイズ指導理論","")</f>
        <v/>
      </c>
      <c r="W8" s="56" t="str">
        <f>IF(OR('受験者名簿（～30名用）'!AA8="○",'受験者名簿（～30名用）'!AA8="再"),"アクアダンスエクササイズ指導理論","")</f>
        <v/>
      </c>
      <c r="X8" s="57" t="str">
        <f>IF(OR('受験者名簿（～30名用）'!AB8="○",'受験者名簿（～30名用）'!AB8="再"),"ウォーキングエクササイズ指導理論","")</f>
        <v/>
      </c>
      <c r="Y8" s="58"/>
      <c r="Z8" s="56"/>
      <c r="AA8" s="55"/>
      <c r="AB8" s="57"/>
      <c r="AC8" s="55"/>
      <c r="AD8" s="57"/>
      <c r="AE8" s="58"/>
      <c r="AF8" s="57"/>
      <c r="AG8" s="56"/>
      <c r="AH8" s="57"/>
      <c r="AI8" s="56"/>
      <c r="AJ8" s="57"/>
    </row>
    <row r="9" spans="1:36" ht="33.950000000000003" customHeight="1" x14ac:dyDescent="0.15">
      <c r="A9" s="5">
        <v>8</v>
      </c>
      <c r="B9" s="10"/>
      <c r="C9" s="11"/>
      <c r="D9" s="11"/>
      <c r="E9" s="11"/>
      <c r="F9" s="11"/>
      <c r="G9" s="11" t="str">
        <f t="shared" si="0"/>
        <v/>
      </c>
      <c r="H9" s="11"/>
      <c r="I9" s="11"/>
      <c r="J9" s="11"/>
      <c r="K9" s="11"/>
      <c r="L9" s="11"/>
      <c r="M9" s="11"/>
      <c r="N9" s="14"/>
      <c r="O9" s="96"/>
      <c r="P9" s="22"/>
      <c r="Q9" s="55" t="str">
        <f>IF(OR('受験者名簿（～30名用）'!U9="○",'受験者名簿（～30名用）'!U9="再"),"フィットネス基礎理論","")</f>
        <v/>
      </c>
      <c r="R9" s="56" t="str">
        <f>IF(OR('受験者名簿（～30名用）'!V9="○",'受験者名簿（～30名用）'!V9="再"),"グループエクササイズ指導理論","")</f>
        <v/>
      </c>
      <c r="S9" s="56" t="str">
        <f>IF(OR('受験者名簿（～30名用）'!W9="○",'受験者名簿（～30名用）'!W9="再"),"エアロビックダンスエクササイズ指導理論","")</f>
        <v/>
      </c>
      <c r="T9" s="56" t="str">
        <f>IF(OR('受験者名簿（～30名用）'!X9="○",'受験者名簿（～30名用）'!X9="再"),"レジスタンスエクササイズ指導理論","")</f>
        <v/>
      </c>
      <c r="U9" s="56" t="str">
        <f>IF(OR('受験者名簿（～30名用）'!Y9="○",'受験者名簿（～30名用）'!Y9="再"),"ストレッチングエクササイズ指導理論","")</f>
        <v/>
      </c>
      <c r="V9" s="56" t="str">
        <f>IF(OR('受験者名簿（～30名用）'!Z9="○",'受験者名簿（～30名用）'!Z9="再"),"アクアウォーキングエクササイズ指導理論","")</f>
        <v/>
      </c>
      <c r="W9" s="56" t="str">
        <f>IF(OR('受験者名簿（～30名用）'!AA9="○",'受験者名簿（～30名用）'!AA9="再"),"アクアダンスエクササイズ指導理論","")</f>
        <v/>
      </c>
      <c r="X9" s="57" t="str">
        <f>IF(OR('受験者名簿（～30名用）'!AB9="○",'受験者名簿（～30名用）'!AB9="再"),"ウォーキングエクササイズ指導理論","")</f>
        <v/>
      </c>
      <c r="Y9" s="58"/>
      <c r="Z9" s="56"/>
      <c r="AA9" s="55"/>
      <c r="AB9" s="57"/>
      <c r="AC9" s="55"/>
      <c r="AD9" s="57"/>
      <c r="AE9" s="58"/>
      <c r="AF9" s="57"/>
      <c r="AG9" s="56"/>
      <c r="AH9" s="57"/>
      <c r="AI9" s="56"/>
      <c r="AJ9" s="57"/>
    </row>
    <row r="10" spans="1:36" ht="33.950000000000003" customHeight="1" x14ac:dyDescent="0.15">
      <c r="A10" s="5">
        <v>9</v>
      </c>
      <c r="B10" s="10"/>
      <c r="C10" s="11"/>
      <c r="D10" s="11"/>
      <c r="E10" s="11"/>
      <c r="F10" s="11"/>
      <c r="G10" s="11" t="str">
        <f t="shared" si="0"/>
        <v/>
      </c>
      <c r="H10" s="11"/>
      <c r="I10" s="11"/>
      <c r="J10" s="11"/>
      <c r="K10" s="11"/>
      <c r="L10" s="11"/>
      <c r="M10" s="11"/>
      <c r="N10" s="14"/>
      <c r="O10" s="96"/>
      <c r="P10" s="22"/>
      <c r="Q10" s="55" t="str">
        <f>IF(OR('受験者名簿（～30名用）'!U10="○",'受験者名簿（～30名用）'!U10="再"),"フィットネス基礎理論","")</f>
        <v/>
      </c>
      <c r="R10" s="56" t="str">
        <f>IF(OR('受験者名簿（～30名用）'!V10="○",'受験者名簿（～30名用）'!V10="再"),"グループエクササイズ指導理論","")</f>
        <v/>
      </c>
      <c r="S10" s="56" t="str">
        <f>IF(OR('受験者名簿（～30名用）'!W10="○",'受験者名簿（～30名用）'!W10="再"),"エアロビックダンスエクササイズ指導理論","")</f>
        <v/>
      </c>
      <c r="T10" s="56" t="str">
        <f>IF(OR('受験者名簿（～30名用）'!X10="○",'受験者名簿（～30名用）'!X10="再"),"レジスタンスエクササイズ指導理論","")</f>
        <v/>
      </c>
      <c r="U10" s="56" t="str">
        <f>IF(OR('受験者名簿（～30名用）'!Y10="○",'受験者名簿（～30名用）'!Y10="再"),"ストレッチングエクササイズ指導理論","")</f>
        <v/>
      </c>
      <c r="V10" s="56" t="str">
        <f>IF(OR('受験者名簿（～30名用）'!Z10="○",'受験者名簿（～30名用）'!Z10="再"),"アクアウォーキングエクササイズ指導理論","")</f>
        <v/>
      </c>
      <c r="W10" s="56" t="str">
        <f>IF(OR('受験者名簿（～30名用）'!AA10="○",'受験者名簿（～30名用）'!AA10="再"),"アクアダンスエクササイズ指導理論","")</f>
        <v/>
      </c>
      <c r="X10" s="57" t="str">
        <f>IF(OR('受験者名簿（～30名用）'!AB10="○",'受験者名簿（～30名用）'!AB10="再"),"ウォーキングエクササイズ指導理論","")</f>
        <v/>
      </c>
      <c r="Y10" s="58"/>
      <c r="Z10" s="56"/>
      <c r="AA10" s="55"/>
      <c r="AB10" s="57"/>
      <c r="AC10" s="55"/>
      <c r="AD10" s="57"/>
      <c r="AE10" s="58"/>
      <c r="AF10" s="57"/>
      <c r="AG10" s="56"/>
      <c r="AH10" s="57"/>
      <c r="AI10" s="56"/>
      <c r="AJ10" s="57"/>
    </row>
    <row r="11" spans="1:36" ht="33.950000000000003" customHeight="1" thickBot="1" x14ac:dyDescent="0.2">
      <c r="A11" s="29">
        <v>10</v>
      </c>
      <c r="B11" s="30"/>
      <c r="C11" s="31"/>
      <c r="D11" s="31"/>
      <c r="E11" s="31"/>
      <c r="F11" s="31"/>
      <c r="G11" s="31" t="str">
        <f t="shared" si="0"/>
        <v/>
      </c>
      <c r="H11" s="31"/>
      <c r="I11" s="31"/>
      <c r="J11" s="31"/>
      <c r="K11" s="31"/>
      <c r="L11" s="31"/>
      <c r="M11" s="31"/>
      <c r="N11" s="32"/>
      <c r="O11" s="97"/>
      <c r="P11" s="33"/>
      <c r="Q11" s="59" t="str">
        <f>IF(OR('受験者名簿（～30名用）'!U11="○",'受験者名簿（～30名用）'!U11="再"),"フィットネス基礎理論","")</f>
        <v/>
      </c>
      <c r="R11" s="60" t="str">
        <f>IF(OR('受験者名簿（～30名用）'!V11="○",'受験者名簿（～30名用）'!V11="再"),"グループエクササイズ指導理論","")</f>
        <v/>
      </c>
      <c r="S11" s="60" t="str">
        <f>IF(OR('受験者名簿（～30名用）'!W11="○",'受験者名簿（～30名用）'!W11="再"),"エアロビックダンスエクササイズ指導理論","")</f>
        <v/>
      </c>
      <c r="T11" s="60" t="str">
        <f>IF(OR('受験者名簿（～30名用）'!X11="○",'受験者名簿（～30名用）'!X11="再"),"レジスタンスエクササイズ指導理論","")</f>
        <v/>
      </c>
      <c r="U11" s="60" t="str">
        <f>IF(OR('受験者名簿（～30名用）'!Y11="○",'受験者名簿（～30名用）'!Y11="再"),"ストレッチングエクササイズ指導理論","")</f>
        <v/>
      </c>
      <c r="V11" s="60" t="str">
        <f>IF(OR('受験者名簿（～30名用）'!Z11="○",'受験者名簿（～30名用）'!Z11="再"),"アクアウォーキングエクササイズ指導理論","")</f>
        <v/>
      </c>
      <c r="W11" s="60" t="str">
        <f>IF(OR('受験者名簿（～30名用）'!AA11="○",'受験者名簿（～30名用）'!AA11="再"),"アクアダンスエクササイズ指導理論","")</f>
        <v/>
      </c>
      <c r="X11" s="61" t="str">
        <f>IF(OR('受験者名簿（～30名用）'!AB11="○",'受験者名簿（～30名用）'!AB11="再"),"ウォーキングエクササイズ指導理論","")</f>
        <v/>
      </c>
      <c r="Y11" s="62"/>
      <c r="Z11" s="60"/>
      <c r="AA11" s="59"/>
      <c r="AB11" s="61"/>
      <c r="AC11" s="59"/>
      <c r="AD11" s="61"/>
      <c r="AE11" s="62"/>
      <c r="AF11" s="61"/>
      <c r="AG11" s="60"/>
      <c r="AH11" s="61"/>
      <c r="AI11" s="60"/>
      <c r="AJ11" s="61"/>
    </row>
    <row r="12" spans="1:36" ht="33.950000000000003" customHeight="1" thickTop="1" x14ac:dyDescent="0.15">
      <c r="A12" s="6">
        <v>11</v>
      </c>
      <c r="B12" s="15"/>
      <c r="C12" s="16"/>
      <c r="D12" s="16"/>
      <c r="E12" s="16"/>
      <c r="F12" s="16"/>
      <c r="G12" s="16" t="str">
        <f t="shared" si="0"/>
        <v/>
      </c>
      <c r="H12" s="16"/>
      <c r="I12" s="16"/>
      <c r="J12" s="16"/>
      <c r="K12" s="16"/>
      <c r="L12" s="16"/>
      <c r="M12" s="16"/>
      <c r="N12" s="17"/>
      <c r="O12" s="98"/>
      <c r="P12" s="23"/>
      <c r="Q12" s="63" t="str">
        <f>IF(OR('受験者名簿（～30名用）'!U12="○",'受験者名簿（～30名用）'!U12="再"),"フィットネス基礎理論","")</f>
        <v/>
      </c>
      <c r="R12" s="64" t="str">
        <f>IF(OR('受験者名簿（～30名用）'!V12="○",'受験者名簿（～30名用）'!V12="再"),"グループエクササイズ指導理論","")</f>
        <v/>
      </c>
      <c r="S12" s="64" t="str">
        <f>IF(OR('受験者名簿（～30名用）'!W12="○",'受験者名簿（～30名用）'!W12="再"),"エアロビックダンスエクササイズ指導理論","")</f>
        <v/>
      </c>
      <c r="T12" s="64" t="str">
        <f>IF(OR('受験者名簿（～30名用）'!X12="○",'受験者名簿（～30名用）'!X12="再"),"レジスタンスエクササイズ指導理論","")</f>
        <v/>
      </c>
      <c r="U12" s="64" t="str">
        <f>IF(OR('受験者名簿（～30名用）'!Y12="○",'受験者名簿（～30名用）'!Y12="再"),"ストレッチングエクササイズ指導理論","")</f>
        <v/>
      </c>
      <c r="V12" s="64" t="str">
        <f>IF(OR('受験者名簿（～30名用）'!Z12="○",'受験者名簿（～30名用）'!Z12="再"),"アクアウォーキングエクササイズ指導理論","")</f>
        <v/>
      </c>
      <c r="W12" s="64" t="str">
        <f>IF(OR('受験者名簿（～30名用）'!AA12="○",'受験者名簿（～30名用）'!AA12="再"),"アクアダンスエクササイズ指導理論","")</f>
        <v/>
      </c>
      <c r="X12" s="65" t="str">
        <f>IF(OR('受験者名簿（～30名用）'!AB12="○",'受験者名簿（～30名用）'!AB12="再"),"ウォーキングエクササイズ指導理論","")</f>
        <v/>
      </c>
      <c r="Y12" s="66"/>
      <c r="Z12" s="64"/>
      <c r="AA12" s="63"/>
      <c r="AB12" s="65"/>
      <c r="AC12" s="63"/>
      <c r="AD12" s="65"/>
      <c r="AE12" s="66"/>
      <c r="AF12" s="65"/>
      <c r="AG12" s="64"/>
      <c r="AH12" s="65"/>
      <c r="AI12" s="64"/>
      <c r="AJ12" s="65"/>
    </row>
    <row r="13" spans="1:36" ht="33.950000000000003" customHeight="1" x14ac:dyDescent="0.15">
      <c r="A13" s="5">
        <v>12</v>
      </c>
      <c r="B13" s="10"/>
      <c r="C13" s="11"/>
      <c r="D13" s="11"/>
      <c r="E13" s="11"/>
      <c r="F13" s="11"/>
      <c r="G13" s="11" t="str">
        <f t="shared" si="0"/>
        <v/>
      </c>
      <c r="H13" s="11"/>
      <c r="I13" s="11"/>
      <c r="J13" s="11"/>
      <c r="K13" s="11"/>
      <c r="L13" s="11"/>
      <c r="M13" s="11"/>
      <c r="N13" s="14"/>
      <c r="O13" s="96"/>
      <c r="P13" s="22"/>
      <c r="Q13" s="55" t="str">
        <f>IF(OR('受験者名簿（～30名用）'!U13="○",'受験者名簿（～30名用）'!U13="再"),"フィットネス基礎理論","")</f>
        <v/>
      </c>
      <c r="R13" s="56" t="str">
        <f>IF(OR('受験者名簿（～30名用）'!V13="○",'受験者名簿（～30名用）'!V13="再"),"グループエクササイズ指導理論","")</f>
        <v/>
      </c>
      <c r="S13" s="56" t="str">
        <f>IF(OR('受験者名簿（～30名用）'!W13="○",'受験者名簿（～30名用）'!W13="再"),"エアロビックダンスエクササイズ指導理論","")</f>
        <v/>
      </c>
      <c r="T13" s="56" t="str">
        <f>IF(OR('受験者名簿（～30名用）'!X13="○",'受験者名簿（～30名用）'!X13="再"),"レジスタンスエクササイズ指導理論","")</f>
        <v/>
      </c>
      <c r="U13" s="56" t="str">
        <f>IF(OR('受験者名簿（～30名用）'!Y13="○",'受験者名簿（～30名用）'!Y13="再"),"ストレッチングエクササイズ指導理論","")</f>
        <v/>
      </c>
      <c r="V13" s="56" t="str">
        <f>IF(OR('受験者名簿（～30名用）'!Z13="○",'受験者名簿（～30名用）'!Z13="再"),"アクアウォーキングエクササイズ指導理論","")</f>
        <v/>
      </c>
      <c r="W13" s="56" t="str">
        <f>IF(OR('受験者名簿（～30名用）'!AA13="○",'受験者名簿（～30名用）'!AA13="再"),"アクアダンスエクササイズ指導理論","")</f>
        <v/>
      </c>
      <c r="X13" s="57" t="str">
        <f>IF(OR('受験者名簿（～30名用）'!AB13="○",'受験者名簿（～30名用）'!AB13="再"),"ウォーキングエクササイズ指導理論","")</f>
        <v/>
      </c>
      <c r="Y13" s="58"/>
      <c r="Z13" s="56"/>
      <c r="AA13" s="55"/>
      <c r="AB13" s="57"/>
      <c r="AC13" s="55"/>
      <c r="AD13" s="57"/>
      <c r="AE13" s="58"/>
      <c r="AF13" s="57"/>
      <c r="AG13" s="56"/>
      <c r="AH13" s="57"/>
      <c r="AI13" s="56"/>
      <c r="AJ13" s="57"/>
    </row>
    <row r="14" spans="1:36" ht="33.950000000000003" customHeight="1" x14ac:dyDescent="0.15">
      <c r="A14" s="5">
        <v>13</v>
      </c>
      <c r="B14" s="10"/>
      <c r="C14" s="11"/>
      <c r="D14" s="11"/>
      <c r="E14" s="11"/>
      <c r="F14" s="11"/>
      <c r="G14" s="11" t="str">
        <f t="shared" si="0"/>
        <v/>
      </c>
      <c r="H14" s="11"/>
      <c r="I14" s="11"/>
      <c r="J14" s="11"/>
      <c r="K14" s="11"/>
      <c r="L14" s="11"/>
      <c r="M14" s="11"/>
      <c r="N14" s="14"/>
      <c r="O14" s="96"/>
      <c r="P14" s="22"/>
      <c r="Q14" s="55" t="str">
        <f>IF(OR('受験者名簿（～30名用）'!U14="○",'受験者名簿（～30名用）'!U14="再"),"フィットネス基礎理論","")</f>
        <v/>
      </c>
      <c r="R14" s="56" t="str">
        <f>IF(OR('受験者名簿（～30名用）'!V14="○",'受験者名簿（～30名用）'!V14="再"),"グループエクササイズ指導理論","")</f>
        <v/>
      </c>
      <c r="S14" s="56" t="str">
        <f>IF(OR('受験者名簿（～30名用）'!W14="○",'受験者名簿（～30名用）'!W14="再"),"エアロビックダンスエクササイズ指導理論","")</f>
        <v/>
      </c>
      <c r="T14" s="56" t="str">
        <f>IF(OR('受験者名簿（～30名用）'!X14="○",'受験者名簿（～30名用）'!X14="再"),"レジスタンスエクササイズ指導理論","")</f>
        <v/>
      </c>
      <c r="U14" s="56" t="str">
        <f>IF(OR('受験者名簿（～30名用）'!Y14="○",'受験者名簿（～30名用）'!Y14="再"),"ストレッチングエクササイズ指導理論","")</f>
        <v/>
      </c>
      <c r="V14" s="56" t="str">
        <f>IF(OR('受験者名簿（～30名用）'!Z14="○",'受験者名簿（～30名用）'!Z14="再"),"アクアウォーキングエクササイズ指導理論","")</f>
        <v/>
      </c>
      <c r="W14" s="56" t="str">
        <f>IF(OR('受験者名簿（～30名用）'!AA14="○",'受験者名簿（～30名用）'!AA14="再"),"アクアダンスエクササイズ指導理論","")</f>
        <v/>
      </c>
      <c r="X14" s="57" t="str">
        <f>IF(OR('受験者名簿（～30名用）'!AB14="○",'受験者名簿（～30名用）'!AB14="再"),"ウォーキングエクササイズ指導理論","")</f>
        <v/>
      </c>
      <c r="Y14" s="58"/>
      <c r="Z14" s="56"/>
      <c r="AA14" s="55"/>
      <c r="AB14" s="57"/>
      <c r="AC14" s="55"/>
      <c r="AD14" s="57"/>
      <c r="AE14" s="58"/>
      <c r="AF14" s="57"/>
      <c r="AG14" s="56"/>
      <c r="AH14" s="57"/>
      <c r="AI14" s="56"/>
      <c r="AJ14" s="57"/>
    </row>
    <row r="15" spans="1:36" ht="33.950000000000003" customHeight="1" x14ac:dyDescent="0.15">
      <c r="A15" s="5">
        <v>14</v>
      </c>
      <c r="B15" s="10"/>
      <c r="C15" s="11"/>
      <c r="D15" s="11"/>
      <c r="E15" s="11"/>
      <c r="F15" s="11"/>
      <c r="G15" s="11" t="str">
        <f t="shared" si="0"/>
        <v/>
      </c>
      <c r="H15" s="11"/>
      <c r="I15" s="11"/>
      <c r="J15" s="11"/>
      <c r="K15" s="11"/>
      <c r="L15" s="11"/>
      <c r="M15" s="11"/>
      <c r="N15" s="14"/>
      <c r="O15" s="96"/>
      <c r="P15" s="22"/>
      <c r="Q15" s="55" t="str">
        <f>IF(OR('受験者名簿（～30名用）'!U15="○",'受験者名簿（～30名用）'!U15="再"),"フィットネス基礎理論","")</f>
        <v/>
      </c>
      <c r="R15" s="56" t="str">
        <f>IF(OR('受験者名簿（～30名用）'!V15="○",'受験者名簿（～30名用）'!V15="再"),"グループエクササイズ指導理論","")</f>
        <v/>
      </c>
      <c r="S15" s="56" t="str">
        <f>IF(OR('受験者名簿（～30名用）'!W15="○",'受験者名簿（～30名用）'!W15="再"),"エアロビックダンスエクササイズ指導理論","")</f>
        <v/>
      </c>
      <c r="T15" s="56" t="str">
        <f>IF(OR('受験者名簿（～30名用）'!X15="○",'受験者名簿（～30名用）'!X15="再"),"レジスタンスエクササイズ指導理論","")</f>
        <v/>
      </c>
      <c r="U15" s="56" t="str">
        <f>IF(OR('受験者名簿（～30名用）'!Y15="○",'受験者名簿（～30名用）'!Y15="再"),"ストレッチングエクササイズ指導理論","")</f>
        <v/>
      </c>
      <c r="V15" s="56" t="str">
        <f>IF(OR('受験者名簿（～30名用）'!Z15="○",'受験者名簿（～30名用）'!Z15="再"),"アクアウォーキングエクササイズ指導理論","")</f>
        <v/>
      </c>
      <c r="W15" s="56" t="str">
        <f>IF(OR('受験者名簿（～30名用）'!AA15="○",'受験者名簿（～30名用）'!AA15="再"),"アクアダンスエクササイズ指導理論","")</f>
        <v/>
      </c>
      <c r="X15" s="57" t="str">
        <f>IF(OR('受験者名簿（～30名用）'!AB15="○",'受験者名簿（～30名用）'!AB15="再"),"ウォーキングエクササイズ指導理論","")</f>
        <v/>
      </c>
      <c r="Y15" s="58"/>
      <c r="Z15" s="56"/>
      <c r="AA15" s="55"/>
      <c r="AB15" s="57"/>
      <c r="AC15" s="55"/>
      <c r="AD15" s="57"/>
      <c r="AE15" s="58"/>
      <c r="AF15" s="57"/>
      <c r="AG15" s="56"/>
      <c r="AH15" s="57"/>
      <c r="AI15" s="56"/>
      <c r="AJ15" s="57"/>
    </row>
    <row r="16" spans="1:36" ht="33.950000000000003" customHeight="1" x14ac:dyDescent="0.15">
      <c r="A16" s="5">
        <v>15</v>
      </c>
      <c r="B16" s="10"/>
      <c r="C16" s="11"/>
      <c r="D16" s="11"/>
      <c r="E16" s="11"/>
      <c r="F16" s="11"/>
      <c r="G16" s="11" t="str">
        <f t="shared" si="0"/>
        <v/>
      </c>
      <c r="H16" s="11"/>
      <c r="I16" s="11"/>
      <c r="J16" s="11"/>
      <c r="K16" s="11"/>
      <c r="L16" s="11"/>
      <c r="M16" s="11"/>
      <c r="N16" s="14"/>
      <c r="O16" s="96"/>
      <c r="P16" s="22"/>
      <c r="Q16" s="55" t="str">
        <f>IF(OR('受験者名簿（～30名用）'!U16="○",'受験者名簿（～30名用）'!U16="再"),"フィットネス基礎理論","")</f>
        <v/>
      </c>
      <c r="R16" s="56" t="str">
        <f>IF(OR('受験者名簿（～30名用）'!V16="○",'受験者名簿（～30名用）'!V16="再"),"グループエクササイズ指導理論","")</f>
        <v/>
      </c>
      <c r="S16" s="56" t="str">
        <f>IF(OR('受験者名簿（～30名用）'!W16="○",'受験者名簿（～30名用）'!W16="再"),"エアロビックダンスエクササイズ指導理論","")</f>
        <v/>
      </c>
      <c r="T16" s="56" t="str">
        <f>IF(OR('受験者名簿（～30名用）'!X16="○",'受験者名簿（～30名用）'!X16="再"),"レジスタンスエクササイズ指導理論","")</f>
        <v/>
      </c>
      <c r="U16" s="56" t="str">
        <f>IF(OR('受験者名簿（～30名用）'!Y16="○",'受験者名簿（～30名用）'!Y16="再"),"ストレッチングエクササイズ指導理論","")</f>
        <v/>
      </c>
      <c r="V16" s="56" t="str">
        <f>IF(OR('受験者名簿（～30名用）'!Z16="○",'受験者名簿（～30名用）'!Z16="再"),"アクアウォーキングエクササイズ指導理論","")</f>
        <v/>
      </c>
      <c r="W16" s="56" t="str">
        <f>IF(OR('受験者名簿（～30名用）'!AA16="○",'受験者名簿（～30名用）'!AA16="再"),"アクアダンスエクササイズ指導理論","")</f>
        <v/>
      </c>
      <c r="X16" s="57" t="str">
        <f>IF(OR('受験者名簿（～30名用）'!AB16="○",'受験者名簿（～30名用）'!AB16="再"),"ウォーキングエクササイズ指導理論","")</f>
        <v/>
      </c>
      <c r="Y16" s="58"/>
      <c r="Z16" s="56"/>
      <c r="AA16" s="55"/>
      <c r="AB16" s="57"/>
      <c r="AC16" s="55"/>
      <c r="AD16" s="57"/>
      <c r="AE16" s="58"/>
      <c r="AF16" s="57"/>
      <c r="AG16" s="56"/>
      <c r="AH16" s="57"/>
      <c r="AI16" s="56"/>
      <c r="AJ16" s="57"/>
    </row>
    <row r="17" spans="1:36" ht="33.950000000000003" customHeight="1" x14ac:dyDescent="0.15">
      <c r="A17" s="5">
        <v>16</v>
      </c>
      <c r="B17" s="10"/>
      <c r="C17" s="11"/>
      <c r="D17" s="11"/>
      <c r="E17" s="11"/>
      <c r="F17" s="11"/>
      <c r="G17" s="11" t="str">
        <f t="shared" si="0"/>
        <v/>
      </c>
      <c r="H17" s="11"/>
      <c r="I17" s="11"/>
      <c r="J17" s="11"/>
      <c r="K17" s="11"/>
      <c r="L17" s="11"/>
      <c r="M17" s="11"/>
      <c r="N17" s="14"/>
      <c r="O17" s="96"/>
      <c r="P17" s="22"/>
      <c r="Q17" s="55" t="str">
        <f>IF(OR('受験者名簿（～30名用）'!U17="○",'受験者名簿（～30名用）'!U17="再"),"フィットネス基礎理論","")</f>
        <v/>
      </c>
      <c r="R17" s="56" t="str">
        <f>IF(OR('受験者名簿（～30名用）'!V17="○",'受験者名簿（～30名用）'!V17="再"),"グループエクササイズ指導理論","")</f>
        <v/>
      </c>
      <c r="S17" s="56" t="str">
        <f>IF(OR('受験者名簿（～30名用）'!W17="○",'受験者名簿（～30名用）'!W17="再"),"エアロビックダンスエクササイズ指導理論","")</f>
        <v/>
      </c>
      <c r="T17" s="56" t="str">
        <f>IF(OR('受験者名簿（～30名用）'!X17="○",'受験者名簿（～30名用）'!X17="再"),"レジスタンスエクササイズ指導理論","")</f>
        <v/>
      </c>
      <c r="U17" s="56" t="str">
        <f>IF(OR('受験者名簿（～30名用）'!Y17="○",'受験者名簿（～30名用）'!Y17="再"),"ストレッチングエクササイズ指導理論","")</f>
        <v/>
      </c>
      <c r="V17" s="56" t="str">
        <f>IF(OR('受験者名簿（～30名用）'!Z17="○",'受験者名簿（～30名用）'!Z17="再"),"アクアウォーキングエクササイズ指導理論","")</f>
        <v/>
      </c>
      <c r="W17" s="56" t="str">
        <f>IF(OR('受験者名簿（～30名用）'!AA17="○",'受験者名簿（～30名用）'!AA17="再"),"アクアダンスエクササイズ指導理論","")</f>
        <v/>
      </c>
      <c r="X17" s="57" t="str">
        <f>IF(OR('受験者名簿（～30名用）'!AB17="○",'受験者名簿（～30名用）'!AB17="再"),"ウォーキングエクササイズ指導理論","")</f>
        <v/>
      </c>
      <c r="Y17" s="58"/>
      <c r="Z17" s="56"/>
      <c r="AA17" s="55"/>
      <c r="AB17" s="57"/>
      <c r="AC17" s="55"/>
      <c r="AD17" s="57"/>
      <c r="AE17" s="58"/>
      <c r="AF17" s="57"/>
      <c r="AG17" s="56"/>
      <c r="AH17" s="57"/>
      <c r="AI17" s="56"/>
      <c r="AJ17" s="57"/>
    </row>
    <row r="18" spans="1:36" ht="33.950000000000003" customHeight="1" x14ac:dyDescent="0.15">
      <c r="A18" s="5">
        <v>17</v>
      </c>
      <c r="B18" s="10"/>
      <c r="C18" s="11"/>
      <c r="D18" s="11"/>
      <c r="E18" s="11"/>
      <c r="F18" s="11"/>
      <c r="G18" s="11" t="str">
        <f t="shared" si="0"/>
        <v/>
      </c>
      <c r="H18" s="11"/>
      <c r="I18" s="11"/>
      <c r="J18" s="11"/>
      <c r="K18" s="11"/>
      <c r="L18" s="11"/>
      <c r="M18" s="11"/>
      <c r="N18" s="14"/>
      <c r="O18" s="96"/>
      <c r="P18" s="22"/>
      <c r="Q18" s="55" t="str">
        <f>IF(OR('受験者名簿（～30名用）'!U18="○",'受験者名簿（～30名用）'!U18="再"),"フィットネス基礎理論","")</f>
        <v/>
      </c>
      <c r="R18" s="56" t="str">
        <f>IF(OR('受験者名簿（～30名用）'!V18="○",'受験者名簿（～30名用）'!V18="再"),"グループエクササイズ指導理論","")</f>
        <v/>
      </c>
      <c r="S18" s="56" t="str">
        <f>IF(OR('受験者名簿（～30名用）'!W18="○",'受験者名簿（～30名用）'!W18="再"),"エアロビックダンスエクササイズ指導理論","")</f>
        <v/>
      </c>
      <c r="T18" s="56" t="str">
        <f>IF(OR('受験者名簿（～30名用）'!X18="○",'受験者名簿（～30名用）'!X18="再"),"レジスタンスエクササイズ指導理論","")</f>
        <v/>
      </c>
      <c r="U18" s="56" t="str">
        <f>IF(OR('受験者名簿（～30名用）'!Y18="○",'受験者名簿（～30名用）'!Y18="再"),"ストレッチングエクササイズ指導理論","")</f>
        <v/>
      </c>
      <c r="V18" s="56" t="str">
        <f>IF(OR('受験者名簿（～30名用）'!Z18="○",'受験者名簿（～30名用）'!Z18="再"),"アクアウォーキングエクササイズ指導理論","")</f>
        <v/>
      </c>
      <c r="W18" s="56" t="str">
        <f>IF(OR('受験者名簿（～30名用）'!AA18="○",'受験者名簿（～30名用）'!AA18="再"),"アクアダンスエクササイズ指導理論","")</f>
        <v/>
      </c>
      <c r="X18" s="57" t="str">
        <f>IF(OR('受験者名簿（～30名用）'!AB18="○",'受験者名簿（～30名用）'!AB18="再"),"ウォーキングエクササイズ指導理論","")</f>
        <v/>
      </c>
      <c r="Y18" s="58"/>
      <c r="Z18" s="56"/>
      <c r="AA18" s="55"/>
      <c r="AB18" s="57"/>
      <c r="AC18" s="55"/>
      <c r="AD18" s="57"/>
      <c r="AE18" s="58"/>
      <c r="AF18" s="57"/>
      <c r="AG18" s="56"/>
      <c r="AH18" s="57"/>
      <c r="AI18" s="56"/>
      <c r="AJ18" s="57"/>
    </row>
    <row r="19" spans="1:36" ht="33.950000000000003" customHeight="1" x14ac:dyDescent="0.15">
      <c r="A19" s="5">
        <v>18</v>
      </c>
      <c r="B19" s="10"/>
      <c r="C19" s="11"/>
      <c r="D19" s="11"/>
      <c r="E19" s="11"/>
      <c r="F19" s="11"/>
      <c r="G19" s="11" t="str">
        <f t="shared" si="0"/>
        <v/>
      </c>
      <c r="H19" s="11"/>
      <c r="I19" s="11"/>
      <c r="J19" s="11"/>
      <c r="K19" s="11"/>
      <c r="L19" s="11"/>
      <c r="M19" s="11"/>
      <c r="N19" s="14"/>
      <c r="O19" s="96"/>
      <c r="P19" s="22"/>
      <c r="Q19" s="55" t="str">
        <f>IF(OR('受験者名簿（～30名用）'!U19="○",'受験者名簿（～30名用）'!U19="再"),"フィットネス基礎理論","")</f>
        <v/>
      </c>
      <c r="R19" s="56" t="str">
        <f>IF(OR('受験者名簿（～30名用）'!V19="○",'受験者名簿（～30名用）'!V19="再"),"グループエクササイズ指導理論","")</f>
        <v/>
      </c>
      <c r="S19" s="56" t="str">
        <f>IF(OR('受験者名簿（～30名用）'!W19="○",'受験者名簿（～30名用）'!W19="再"),"エアロビックダンスエクササイズ指導理論","")</f>
        <v/>
      </c>
      <c r="T19" s="56" t="str">
        <f>IF(OR('受験者名簿（～30名用）'!X19="○",'受験者名簿（～30名用）'!X19="再"),"レジスタンスエクササイズ指導理論","")</f>
        <v/>
      </c>
      <c r="U19" s="56" t="str">
        <f>IF(OR('受験者名簿（～30名用）'!Y19="○",'受験者名簿（～30名用）'!Y19="再"),"ストレッチングエクササイズ指導理論","")</f>
        <v/>
      </c>
      <c r="V19" s="56" t="str">
        <f>IF(OR('受験者名簿（～30名用）'!Z19="○",'受験者名簿（～30名用）'!Z19="再"),"アクアウォーキングエクササイズ指導理論","")</f>
        <v/>
      </c>
      <c r="W19" s="56" t="str">
        <f>IF(OR('受験者名簿（～30名用）'!AA19="○",'受験者名簿（～30名用）'!AA19="再"),"アクアダンスエクササイズ指導理論","")</f>
        <v/>
      </c>
      <c r="X19" s="57" t="str">
        <f>IF(OR('受験者名簿（～30名用）'!AB19="○",'受験者名簿（～30名用）'!AB19="再"),"ウォーキングエクササイズ指導理論","")</f>
        <v/>
      </c>
      <c r="Y19" s="58"/>
      <c r="Z19" s="56"/>
      <c r="AA19" s="55"/>
      <c r="AB19" s="57"/>
      <c r="AC19" s="55"/>
      <c r="AD19" s="57"/>
      <c r="AE19" s="58"/>
      <c r="AF19" s="57"/>
      <c r="AG19" s="56"/>
      <c r="AH19" s="57"/>
      <c r="AI19" s="56"/>
      <c r="AJ19" s="57"/>
    </row>
    <row r="20" spans="1:36" ht="33.950000000000003" customHeight="1" x14ac:dyDescent="0.15">
      <c r="A20" s="5">
        <v>19</v>
      </c>
      <c r="B20" s="10"/>
      <c r="C20" s="11"/>
      <c r="D20" s="11"/>
      <c r="E20" s="11"/>
      <c r="F20" s="11"/>
      <c r="G20" s="11" t="str">
        <f t="shared" si="0"/>
        <v/>
      </c>
      <c r="H20" s="11"/>
      <c r="I20" s="11"/>
      <c r="J20" s="11"/>
      <c r="K20" s="11"/>
      <c r="L20" s="11"/>
      <c r="M20" s="11"/>
      <c r="N20" s="14"/>
      <c r="O20" s="96"/>
      <c r="P20" s="22"/>
      <c r="Q20" s="55" t="str">
        <f>IF(OR('受験者名簿（～30名用）'!U20="○",'受験者名簿（～30名用）'!U20="再"),"フィットネス基礎理論","")</f>
        <v/>
      </c>
      <c r="R20" s="56" t="str">
        <f>IF(OR('受験者名簿（～30名用）'!V20="○",'受験者名簿（～30名用）'!V20="再"),"グループエクササイズ指導理論","")</f>
        <v/>
      </c>
      <c r="S20" s="56" t="str">
        <f>IF(OR('受験者名簿（～30名用）'!W20="○",'受験者名簿（～30名用）'!W20="再"),"エアロビックダンスエクササイズ指導理論","")</f>
        <v/>
      </c>
      <c r="T20" s="56" t="str">
        <f>IF(OR('受験者名簿（～30名用）'!X20="○",'受験者名簿（～30名用）'!X20="再"),"レジスタンスエクササイズ指導理論","")</f>
        <v/>
      </c>
      <c r="U20" s="56" t="str">
        <f>IF(OR('受験者名簿（～30名用）'!Y20="○",'受験者名簿（～30名用）'!Y20="再"),"ストレッチングエクササイズ指導理論","")</f>
        <v/>
      </c>
      <c r="V20" s="56" t="str">
        <f>IF(OR('受験者名簿（～30名用）'!Z20="○",'受験者名簿（～30名用）'!Z20="再"),"アクアウォーキングエクササイズ指導理論","")</f>
        <v/>
      </c>
      <c r="W20" s="56" t="str">
        <f>IF(OR('受験者名簿（～30名用）'!AA20="○",'受験者名簿（～30名用）'!AA20="再"),"アクアダンスエクササイズ指導理論","")</f>
        <v/>
      </c>
      <c r="X20" s="57" t="str">
        <f>IF(OR('受験者名簿（～30名用）'!AB20="○",'受験者名簿（～30名用）'!AB20="再"),"ウォーキングエクササイズ指導理論","")</f>
        <v/>
      </c>
      <c r="Y20" s="58"/>
      <c r="Z20" s="56"/>
      <c r="AA20" s="55"/>
      <c r="AB20" s="57"/>
      <c r="AC20" s="55"/>
      <c r="AD20" s="57"/>
      <c r="AE20" s="58"/>
      <c r="AF20" s="57"/>
      <c r="AG20" s="56"/>
      <c r="AH20" s="57"/>
      <c r="AI20" s="56"/>
      <c r="AJ20" s="57"/>
    </row>
    <row r="21" spans="1:36" ht="33.950000000000003" customHeight="1" thickBot="1" x14ac:dyDescent="0.2">
      <c r="A21" s="29">
        <v>20</v>
      </c>
      <c r="B21" s="30"/>
      <c r="C21" s="31"/>
      <c r="D21" s="31"/>
      <c r="E21" s="31"/>
      <c r="F21" s="31"/>
      <c r="G21" s="31" t="str">
        <f t="shared" si="0"/>
        <v/>
      </c>
      <c r="H21" s="31"/>
      <c r="I21" s="31"/>
      <c r="J21" s="31"/>
      <c r="K21" s="31"/>
      <c r="L21" s="31"/>
      <c r="M21" s="31"/>
      <c r="N21" s="32"/>
      <c r="O21" s="97"/>
      <c r="P21" s="33"/>
      <c r="Q21" s="67" t="str">
        <f>IF(OR('受験者名簿（～30名用）'!U21="○",'受験者名簿（～30名用）'!U21="再"),"フィットネス基礎理論","")</f>
        <v/>
      </c>
      <c r="R21" s="68" t="str">
        <f>IF(OR('受験者名簿（～30名用）'!V21="○",'受験者名簿（～30名用）'!V21="再"),"グループエクササイズ指導理論","")</f>
        <v/>
      </c>
      <c r="S21" s="68" t="str">
        <f>IF(OR('受験者名簿（～30名用）'!W21="○",'受験者名簿（～30名用）'!W21="再"),"エアロビックダンスエクササイズ指導理論","")</f>
        <v/>
      </c>
      <c r="T21" s="68" t="str">
        <f>IF(OR('受験者名簿（～30名用）'!X21="○",'受験者名簿（～30名用）'!X21="再"),"レジスタンスエクササイズ指導理論","")</f>
        <v/>
      </c>
      <c r="U21" s="68" t="str">
        <f>IF(OR('受験者名簿（～30名用）'!Y21="○",'受験者名簿（～30名用）'!Y21="再"),"ストレッチングエクササイズ指導理論","")</f>
        <v/>
      </c>
      <c r="V21" s="68" t="str">
        <f>IF(OR('受験者名簿（～30名用）'!Z21="○",'受験者名簿（～30名用）'!Z21="再"),"アクアウォーキングエクササイズ指導理論","")</f>
        <v/>
      </c>
      <c r="W21" s="68" t="str">
        <f>IF(OR('受験者名簿（～30名用）'!AA21="○",'受験者名簿（～30名用）'!AA21="再"),"アクアダンスエクササイズ指導理論","")</f>
        <v/>
      </c>
      <c r="X21" s="69" t="str">
        <f>IF(OR('受験者名簿（～30名用）'!AB21="○",'受験者名簿（～30名用）'!AB21="再"),"ウォーキングエクササイズ指導理論","")</f>
        <v/>
      </c>
      <c r="Y21" s="70"/>
      <c r="Z21" s="68"/>
      <c r="AA21" s="67"/>
      <c r="AB21" s="69"/>
      <c r="AC21" s="67"/>
      <c r="AD21" s="69"/>
      <c r="AE21" s="70"/>
      <c r="AF21" s="69"/>
      <c r="AG21" s="68"/>
      <c r="AH21" s="69"/>
      <c r="AI21" s="68"/>
      <c r="AJ21" s="69"/>
    </row>
    <row r="22" spans="1:36" ht="33.950000000000003" customHeight="1" thickTop="1" x14ac:dyDescent="0.15">
      <c r="A22" s="6">
        <v>21</v>
      </c>
      <c r="B22" s="15"/>
      <c r="C22" s="16"/>
      <c r="D22" s="16"/>
      <c r="E22" s="16"/>
      <c r="F22" s="16"/>
      <c r="G22" s="16" t="str">
        <f t="shared" si="0"/>
        <v/>
      </c>
      <c r="H22" s="16"/>
      <c r="I22" s="16"/>
      <c r="J22" s="16"/>
      <c r="K22" s="16"/>
      <c r="L22" s="16"/>
      <c r="M22" s="16"/>
      <c r="N22" s="17"/>
      <c r="O22" s="98"/>
      <c r="P22" s="23"/>
      <c r="Q22" s="71" t="str">
        <f>IF(OR('受験者名簿（～30名用）'!U22="○",'受験者名簿（～30名用）'!U22="再"),"フィットネス基礎理論","")</f>
        <v/>
      </c>
      <c r="R22" s="72" t="str">
        <f>IF(OR('受験者名簿（～30名用）'!V22="○",'受験者名簿（～30名用）'!V22="再"),"グループエクササイズ指導理論","")</f>
        <v/>
      </c>
      <c r="S22" s="72" t="str">
        <f>IF(OR('受験者名簿（～30名用）'!W22="○",'受験者名簿（～30名用）'!W22="再"),"エアロビックダンスエクササイズ指導理論","")</f>
        <v/>
      </c>
      <c r="T22" s="72" t="str">
        <f>IF(OR('受験者名簿（～30名用）'!X22="○",'受験者名簿（～30名用）'!X22="再"),"レジスタンスエクササイズ指導理論","")</f>
        <v/>
      </c>
      <c r="U22" s="72" t="str">
        <f>IF(OR('受験者名簿（～30名用）'!Y22="○",'受験者名簿（～30名用）'!Y22="再"),"ストレッチングエクササイズ指導理論","")</f>
        <v/>
      </c>
      <c r="V22" s="72" t="str">
        <f>IF(OR('受験者名簿（～30名用）'!Z22="○",'受験者名簿（～30名用）'!Z22="再"),"アクアウォーキングエクササイズ指導理論","")</f>
        <v/>
      </c>
      <c r="W22" s="72" t="str">
        <f>IF(OR('受験者名簿（～30名用）'!AA22="○",'受験者名簿（～30名用）'!AA22="再"),"アクアダンスエクササイズ指導理論","")</f>
        <v/>
      </c>
      <c r="X22" s="73" t="str">
        <f>IF(OR('受験者名簿（～30名用）'!AB22="○",'受験者名簿（～30名用）'!AB22="再"),"ウォーキングエクササイズ指導理論","")</f>
        <v/>
      </c>
      <c r="Y22" s="74"/>
      <c r="Z22" s="72"/>
      <c r="AA22" s="71"/>
      <c r="AB22" s="73"/>
      <c r="AC22" s="71"/>
      <c r="AD22" s="73"/>
      <c r="AE22" s="74"/>
      <c r="AF22" s="73"/>
      <c r="AG22" s="72"/>
      <c r="AH22" s="73"/>
      <c r="AI22" s="72"/>
      <c r="AJ22" s="73"/>
    </row>
    <row r="23" spans="1:36" ht="33.950000000000003" customHeight="1" x14ac:dyDescent="0.15">
      <c r="A23" s="5">
        <v>22</v>
      </c>
      <c r="B23" s="10"/>
      <c r="C23" s="11"/>
      <c r="D23" s="11"/>
      <c r="E23" s="11"/>
      <c r="F23" s="11"/>
      <c r="G23" s="11" t="str">
        <f t="shared" si="0"/>
        <v/>
      </c>
      <c r="H23" s="11"/>
      <c r="I23" s="11"/>
      <c r="J23" s="11"/>
      <c r="K23" s="11"/>
      <c r="L23" s="11"/>
      <c r="M23" s="11"/>
      <c r="N23" s="14"/>
      <c r="O23" s="96"/>
      <c r="P23" s="22"/>
      <c r="Q23" s="75" t="str">
        <f>IF(OR('受験者名簿（～30名用）'!U23="○",'受験者名簿（～30名用）'!U23="再"),"フィットネス基礎理論","")</f>
        <v/>
      </c>
      <c r="R23" s="76" t="str">
        <f>IF(OR('受験者名簿（～30名用）'!V23="○",'受験者名簿（～30名用）'!V23="再"),"グループエクササイズ指導理論","")</f>
        <v/>
      </c>
      <c r="S23" s="76" t="str">
        <f>IF(OR('受験者名簿（～30名用）'!W23="○",'受験者名簿（～30名用）'!W23="再"),"エアロビックダンスエクササイズ指導理論","")</f>
        <v/>
      </c>
      <c r="T23" s="76" t="str">
        <f>IF(OR('受験者名簿（～30名用）'!X23="○",'受験者名簿（～30名用）'!X23="再"),"レジスタンスエクササイズ指導理論","")</f>
        <v/>
      </c>
      <c r="U23" s="76" t="str">
        <f>IF(OR('受験者名簿（～30名用）'!Y23="○",'受験者名簿（～30名用）'!Y23="再"),"ストレッチングエクササイズ指導理論","")</f>
        <v/>
      </c>
      <c r="V23" s="76" t="str">
        <f>IF(OR('受験者名簿（～30名用）'!Z23="○",'受験者名簿（～30名用）'!Z23="再"),"アクアウォーキングエクササイズ指導理論","")</f>
        <v/>
      </c>
      <c r="W23" s="76" t="str">
        <f>IF(OR('受験者名簿（～30名用）'!AA23="○",'受験者名簿（～30名用）'!AA23="再"),"アクアダンスエクササイズ指導理論","")</f>
        <v/>
      </c>
      <c r="X23" s="77" t="str">
        <f>IF(OR('受験者名簿（～30名用）'!AB23="○",'受験者名簿（～30名用）'!AB23="再"),"ウォーキングエクササイズ指導理論","")</f>
        <v/>
      </c>
      <c r="Y23" s="78"/>
      <c r="Z23" s="76"/>
      <c r="AA23" s="75"/>
      <c r="AB23" s="77"/>
      <c r="AC23" s="75"/>
      <c r="AD23" s="77"/>
      <c r="AE23" s="78"/>
      <c r="AF23" s="77"/>
      <c r="AG23" s="76"/>
      <c r="AH23" s="77"/>
      <c r="AI23" s="76"/>
      <c r="AJ23" s="77"/>
    </row>
    <row r="24" spans="1:36" ht="33.950000000000003" customHeight="1" x14ac:dyDescent="0.15">
      <c r="A24" s="5">
        <v>23</v>
      </c>
      <c r="B24" s="10"/>
      <c r="C24" s="11"/>
      <c r="D24" s="11"/>
      <c r="E24" s="11"/>
      <c r="F24" s="11"/>
      <c r="G24" s="11" t="str">
        <f t="shared" si="0"/>
        <v/>
      </c>
      <c r="H24" s="11"/>
      <c r="I24" s="11"/>
      <c r="J24" s="11"/>
      <c r="K24" s="11"/>
      <c r="L24" s="11"/>
      <c r="M24" s="11"/>
      <c r="N24" s="14"/>
      <c r="O24" s="96"/>
      <c r="P24" s="22"/>
      <c r="Q24" s="75" t="str">
        <f>IF(OR('受験者名簿（～30名用）'!U24="○",'受験者名簿（～30名用）'!U24="再"),"フィットネス基礎理論","")</f>
        <v/>
      </c>
      <c r="R24" s="76" t="str">
        <f>IF(OR('受験者名簿（～30名用）'!V24="○",'受験者名簿（～30名用）'!V24="再"),"グループエクササイズ指導理論","")</f>
        <v/>
      </c>
      <c r="S24" s="76" t="str">
        <f>IF(OR('受験者名簿（～30名用）'!W24="○",'受験者名簿（～30名用）'!W24="再"),"エアロビックダンスエクササイズ指導理論","")</f>
        <v/>
      </c>
      <c r="T24" s="76" t="str">
        <f>IF(OR('受験者名簿（～30名用）'!X24="○",'受験者名簿（～30名用）'!X24="再"),"レジスタンスエクササイズ指導理論","")</f>
        <v/>
      </c>
      <c r="U24" s="76" t="str">
        <f>IF(OR('受験者名簿（～30名用）'!Y24="○",'受験者名簿（～30名用）'!Y24="再"),"ストレッチングエクササイズ指導理論","")</f>
        <v/>
      </c>
      <c r="V24" s="76" t="str">
        <f>IF(OR('受験者名簿（～30名用）'!Z24="○",'受験者名簿（～30名用）'!Z24="再"),"アクアウォーキングエクササイズ指導理論","")</f>
        <v/>
      </c>
      <c r="W24" s="76" t="str">
        <f>IF(OR('受験者名簿（～30名用）'!AA24="○",'受験者名簿（～30名用）'!AA24="再"),"アクアダンスエクササイズ指導理論","")</f>
        <v/>
      </c>
      <c r="X24" s="77" t="str">
        <f>IF(OR('受験者名簿（～30名用）'!AB24="○",'受験者名簿（～30名用）'!AB24="再"),"ウォーキングエクササイズ指導理論","")</f>
        <v/>
      </c>
      <c r="Y24" s="78"/>
      <c r="Z24" s="76"/>
      <c r="AA24" s="75"/>
      <c r="AB24" s="77"/>
      <c r="AC24" s="75"/>
      <c r="AD24" s="77"/>
      <c r="AE24" s="78"/>
      <c r="AF24" s="77"/>
      <c r="AG24" s="76"/>
      <c r="AH24" s="77"/>
      <c r="AI24" s="76"/>
      <c r="AJ24" s="77"/>
    </row>
    <row r="25" spans="1:36" ht="33.950000000000003" customHeight="1" x14ac:dyDescent="0.15">
      <c r="A25" s="5">
        <v>24</v>
      </c>
      <c r="B25" s="10"/>
      <c r="C25" s="11"/>
      <c r="D25" s="11"/>
      <c r="E25" s="11"/>
      <c r="F25" s="11"/>
      <c r="G25" s="11" t="str">
        <f t="shared" si="0"/>
        <v/>
      </c>
      <c r="H25" s="11"/>
      <c r="I25" s="11"/>
      <c r="J25" s="11"/>
      <c r="K25" s="11"/>
      <c r="L25" s="11"/>
      <c r="M25" s="11"/>
      <c r="N25" s="14"/>
      <c r="O25" s="96"/>
      <c r="P25" s="22"/>
      <c r="Q25" s="75" t="str">
        <f>IF(OR('受験者名簿（～30名用）'!U25="○",'受験者名簿（～30名用）'!U25="再"),"フィットネス基礎理論","")</f>
        <v/>
      </c>
      <c r="R25" s="76" t="str">
        <f>IF(OR('受験者名簿（～30名用）'!V25="○",'受験者名簿（～30名用）'!V25="再"),"グループエクササイズ指導理論","")</f>
        <v/>
      </c>
      <c r="S25" s="76" t="str">
        <f>IF(OR('受験者名簿（～30名用）'!W25="○",'受験者名簿（～30名用）'!W25="再"),"エアロビックダンスエクササイズ指導理論","")</f>
        <v/>
      </c>
      <c r="T25" s="76" t="str">
        <f>IF(OR('受験者名簿（～30名用）'!X25="○",'受験者名簿（～30名用）'!X25="再"),"レジスタンスエクササイズ指導理論","")</f>
        <v/>
      </c>
      <c r="U25" s="76" t="str">
        <f>IF(OR('受験者名簿（～30名用）'!Y25="○",'受験者名簿（～30名用）'!Y25="再"),"ストレッチングエクササイズ指導理論","")</f>
        <v/>
      </c>
      <c r="V25" s="76" t="str">
        <f>IF(OR('受験者名簿（～30名用）'!Z25="○",'受験者名簿（～30名用）'!Z25="再"),"アクアウォーキングエクササイズ指導理論","")</f>
        <v/>
      </c>
      <c r="W25" s="76" t="str">
        <f>IF(OR('受験者名簿（～30名用）'!AA25="○",'受験者名簿（～30名用）'!AA25="再"),"アクアダンスエクササイズ指導理論","")</f>
        <v/>
      </c>
      <c r="X25" s="77" t="str">
        <f>IF(OR('受験者名簿（～30名用）'!AB25="○",'受験者名簿（～30名用）'!AB25="再"),"ウォーキングエクササイズ指導理論","")</f>
        <v/>
      </c>
      <c r="Y25" s="78"/>
      <c r="Z25" s="76"/>
      <c r="AA25" s="75"/>
      <c r="AB25" s="77"/>
      <c r="AC25" s="75"/>
      <c r="AD25" s="77"/>
      <c r="AE25" s="78"/>
      <c r="AF25" s="77"/>
      <c r="AG25" s="76"/>
      <c r="AH25" s="77"/>
      <c r="AI25" s="76"/>
      <c r="AJ25" s="77"/>
    </row>
    <row r="26" spans="1:36" ht="33.950000000000003" customHeight="1" x14ac:dyDescent="0.15">
      <c r="A26" s="5">
        <v>25</v>
      </c>
      <c r="B26" s="10"/>
      <c r="C26" s="11"/>
      <c r="D26" s="11"/>
      <c r="E26" s="11"/>
      <c r="F26" s="11"/>
      <c r="G26" s="11" t="str">
        <f t="shared" si="0"/>
        <v/>
      </c>
      <c r="H26" s="11"/>
      <c r="I26" s="11"/>
      <c r="J26" s="11"/>
      <c r="K26" s="11"/>
      <c r="L26" s="11"/>
      <c r="M26" s="11"/>
      <c r="N26" s="14"/>
      <c r="O26" s="96"/>
      <c r="P26" s="22"/>
      <c r="Q26" s="75" t="str">
        <f>IF(OR('受験者名簿（～30名用）'!U26="○",'受験者名簿（～30名用）'!U26="再"),"フィットネス基礎理論","")</f>
        <v/>
      </c>
      <c r="R26" s="76" t="str">
        <f>IF(OR('受験者名簿（～30名用）'!V26="○",'受験者名簿（～30名用）'!V26="再"),"グループエクササイズ指導理論","")</f>
        <v/>
      </c>
      <c r="S26" s="76" t="str">
        <f>IF(OR('受験者名簿（～30名用）'!W26="○",'受験者名簿（～30名用）'!W26="再"),"エアロビックダンスエクササイズ指導理論","")</f>
        <v/>
      </c>
      <c r="T26" s="76" t="str">
        <f>IF(OR('受験者名簿（～30名用）'!X26="○",'受験者名簿（～30名用）'!X26="再"),"レジスタンスエクササイズ指導理論","")</f>
        <v/>
      </c>
      <c r="U26" s="76" t="str">
        <f>IF(OR('受験者名簿（～30名用）'!Y26="○",'受験者名簿（～30名用）'!Y26="再"),"ストレッチングエクササイズ指導理論","")</f>
        <v/>
      </c>
      <c r="V26" s="76" t="str">
        <f>IF(OR('受験者名簿（～30名用）'!Z26="○",'受験者名簿（～30名用）'!Z26="再"),"アクアウォーキングエクササイズ指導理論","")</f>
        <v/>
      </c>
      <c r="W26" s="76" t="str">
        <f>IF(OR('受験者名簿（～30名用）'!AA26="○",'受験者名簿（～30名用）'!AA26="再"),"アクアダンスエクササイズ指導理論","")</f>
        <v/>
      </c>
      <c r="X26" s="77" t="str">
        <f>IF(OR('受験者名簿（～30名用）'!AB26="○",'受験者名簿（～30名用）'!AB26="再"),"ウォーキングエクササイズ指導理論","")</f>
        <v/>
      </c>
      <c r="Y26" s="78"/>
      <c r="Z26" s="76"/>
      <c r="AA26" s="75"/>
      <c r="AB26" s="77"/>
      <c r="AC26" s="75"/>
      <c r="AD26" s="77"/>
      <c r="AE26" s="78"/>
      <c r="AF26" s="77"/>
      <c r="AG26" s="76"/>
      <c r="AH26" s="77"/>
      <c r="AI26" s="76"/>
      <c r="AJ26" s="77"/>
    </row>
    <row r="27" spans="1:36" ht="33.950000000000003" customHeight="1" x14ac:dyDescent="0.15">
      <c r="A27" s="5">
        <v>26</v>
      </c>
      <c r="B27" s="10"/>
      <c r="C27" s="11"/>
      <c r="D27" s="11"/>
      <c r="E27" s="11"/>
      <c r="F27" s="11"/>
      <c r="G27" s="11" t="str">
        <f t="shared" si="0"/>
        <v/>
      </c>
      <c r="H27" s="11"/>
      <c r="I27" s="11"/>
      <c r="J27" s="11"/>
      <c r="K27" s="11"/>
      <c r="L27" s="11"/>
      <c r="M27" s="11"/>
      <c r="N27" s="14"/>
      <c r="O27" s="96"/>
      <c r="P27" s="22"/>
      <c r="Q27" s="75" t="str">
        <f>IF(OR('受験者名簿（～30名用）'!U27="○",'受験者名簿（～30名用）'!U27="再"),"フィットネス基礎理論","")</f>
        <v/>
      </c>
      <c r="R27" s="76" t="str">
        <f>IF(OR('受験者名簿（～30名用）'!V27="○",'受験者名簿（～30名用）'!V27="再"),"グループエクササイズ指導理論","")</f>
        <v/>
      </c>
      <c r="S27" s="76" t="str">
        <f>IF(OR('受験者名簿（～30名用）'!W27="○",'受験者名簿（～30名用）'!W27="再"),"エアロビックダンスエクササイズ指導理論","")</f>
        <v/>
      </c>
      <c r="T27" s="76" t="str">
        <f>IF(OR('受験者名簿（～30名用）'!X27="○",'受験者名簿（～30名用）'!X27="再"),"レジスタンスエクササイズ指導理論","")</f>
        <v/>
      </c>
      <c r="U27" s="76" t="str">
        <f>IF(OR('受験者名簿（～30名用）'!Y27="○",'受験者名簿（～30名用）'!Y27="再"),"ストレッチングエクササイズ指導理論","")</f>
        <v/>
      </c>
      <c r="V27" s="76" t="str">
        <f>IF(OR('受験者名簿（～30名用）'!Z27="○",'受験者名簿（～30名用）'!Z27="再"),"アクアウォーキングエクササイズ指導理論","")</f>
        <v/>
      </c>
      <c r="W27" s="76" t="str">
        <f>IF(OR('受験者名簿（～30名用）'!AA27="○",'受験者名簿（～30名用）'!AA27="再"),"アクアダンスエクササイズ指導理論","")</f>
        <v/>
      </c>
      <c r="X27" s="77" t="str">
        <f>IF(OR('受験者名簿（～30名用）'!AB27="○",'受験者名簿（～30名用）'!AB27="再"),"ウォーキングエクササイズ指導理論","")</f>
        <v/>
      </c>
      <c r="Y27" s="78"/>
      <c r="Z27" s="76"/>
      <c r="AA27" s="75"/>
      <c r="AB27" s="77"/>
      <c r="AC27" s="75"/>
      <c r="AD27" s="77"/>
      <c r="AE27" s="78"/>
      <c r="AF27" s="77"/>
      <c r="AG27" s="76"/>
      <c r="AH27" s="77"/>
      <c r="AI27" s="76"/>
      <c r="AJ27" s="77"/>
    </row>
    <row r="28" spans="1:36" ht="33.950000000000003" customHeight="1" x14ac:dyDescent="0.15">
      <c r="A28" s="5">
        <v>27</v>
      </c>
      <c r="B28" s="10"/>
      <c r="C28" s="11"/>
      <c r="D28" s="11"/>
      <c r="E28" s="11"/>
      <c r="F28" s="11"/>
      <c r="G28" s="11" t="str">
        <f t="shared" si="0"/>
        <v/>
      </c>
      <c r="H28" s="11"/>
      <c r="I28" s="11"/>
      <c r="J28" s="11"/>
      <c r="K28" s="11"/>
      <c r="L28" s="11"/>
      <c r="M28" s="11"/>
      <c r="N28" s="14"/>
      <c r="O28" s="96"/>
      <c r="P28" s="22"/>
      <c r="Q28" s="75" t="str">
        <f>IF(OR('受験者名簿（～30名用）'!U28="○",'受験者名簿（～30名用）'!U28="再"),"フィットネス基礎理論","")</f>
        <v/>
      </c>
      <c r="R28" s="76" t="str">
        <f>IF(OR('受験者名簿（～30名用）'!V28="○",'受験者名簿（～30名用）'!V28="再"),"グループエクササイズ指導理論","")</f>
        <v/>
      </c>
      <c r="S28" s="76" t="str">
        <f>IF(OR('受験者名簿（～30名用）'!W28="○",'受験者名簿（～30名用）'!W28="再"),"エアロビックダンスエクササイズ指導理論","")</f>
        <v/>
      </c>
      <c r="T28" s="76" t="str">
        <f>IF(OR('受験者名簿（～30名用）'!X28="○",'受験者名簿（～30名用）'!X28="再"),"レジスタンスエクササイズ指導理論","")</f>
        <v/>
      </c>
      <c r="U28" s="76" t="str">
        <f>IF(OR('受験者名簿（～30名用）'!Y28="○",'受験者名簿（～30名用）'!Y28="再"),"ストレッチングエクササイズ指導理論","")</f>
        <v/>
      </c>
      <c r="V28" s="76" t="str">
        <f>IF(OR('受験者名簿（～30名用）'!Z28="○",'受験者名簿（～30名用）'!Z28="再"),"アクアウォーキングエクササイズ指導理論","")</f>
        <v/>
      </c>
      <c r="W28" s="76" t="str">
        <f>IF(OR('受験者名簿（～30名用）'!AA28="○",'受験者名簿（～30名用）'!AA28="再"),"アクアダンスエクササイズ指導理論","")</f>
        <v/>
      </c>
      <c r="X28" s="77" t="str">
        <f>IF(OR('受験者名簿（～30名用）'!AB28="○",'受験者名簿（～30名用）'!AB28="再"),"ウォーキングエクササイズ指導理論","")</f>
        <v/>
      </c>
      <c r="Y28" s="78"/>
      <c r="Z28" s="76"/>
      <c r="AA28" s="75"/>
      <c r="AB28" s="77"/>
      <c r="AC28" s="75"/>
      <c r="AD28" s="77"/>
      <c r="AE28" s="78"/>
      <c r="AF28" s="77"/>
      <c r="AG28" s="76"/>
      <c r="AH28" s="77"/>
      <c r="AI28" s="76"/>
      <c r="AJ28" s="77"/>
    </row>
    <row r="29" spans="1:36" ht="33.950000000000003" customHeight="1" x14ac:dyDescent="0.15">
      <c r="A29" s="5">
        <v>28</v>
      </c>
      <c r="B29" s="10"/>
      <c r="C29" s="11"/>
      <c r="D29" s="11"/>
      <c r="E29" s="11"/>
      <c r="F29" s="11"/>
      <c r="G29" s="11" t="str">
        <f t="shared" si="0"/>
        <v/>
      </c>
      <c r="H29" s="11"/>
      <c r="I29" s="11"/>
      <c r="J29" s="11"/>
      <c r="K29" s="11"/>
      <c r="L29" s="11"/>
      <c r="M29" s="11"/>
      <c r="N29" s="14"/>
      <c r="O29" s="96"/>
      <c r="P29" s="22"/>
      <c r="Q29" s="75" t="str">
        <f>IF(OR('受験者名簿（～30名用）'!U29="○",'受験者名簿（～30名用）'!U29="再"),"フィットネス基礎理論","")</f>
        <v/>
      </c>
      <c r="R29" s="76" t="str">
        <f>IF(OR('受験者名簿（～30名用）'!V29="○",'受験者名簿（～30名用）'!V29="再"),"グループエクササイズ指導理論","")</f>
        <v/>
      </c>
      <c r="S29" s="76" t="str">
        <f>IF(OR('受験者名簿（～30名用）'!W29="○",'受験者名簿（～30名用）'!W29="再"),"エアロビックダンスエクササイズ指導理論","")</f>
        <v/>
      </c>
      <c r="T29" s="76" t="str">
        <f>IF(OR('受験者名簿（～30名用）'!X29="○",'受験者名簿（～30名用）'!X29="再"),"レジスタンスエクササイズ指導理論","")</f>
        <v/>
      </c>
      <c r="U29" s="76" t="str">
        <f>IF(OR('受験者名簿（～30名用）'!Y29="○",'受験者名簿（～30名用）'!Y29="再"),"ストレッチングエクササイズ指導理論","")</f>
        <v/>
      </c>
      <c r="V29" s="76" t="str">
        <f>IF(OR('受験者名簿（～30名用）'!Z29="○",'受験者名簿（～30名用）'!Z29="再"),"アクアウォーキングエクササイズ指導理論","")</f>
        <v/>
      </c>
      <c r="W29" s="76" t="str">
        <f>IF(OR('受験者名簿（～30名用）'!AA29="○",'受験者名簿（～30名用）'!AA29="再"),"アクアダンスエクササイズ指導理論","")</f>
        <v/>
      </c>
      <c r="X29" s="77" t="str">
        <f>IF(OR('受験者名簿（～30名用）'!AB29="○",'受験者名簿（～30名用）'!AB29="再"),"ウォーキングエクササイズ指導理論","")</f>
        <v/>
      </c>
      <c r="Y29" s="78"/>
      <c r="Z29" s="76"/>
      <c r="AA29" s="75"/>
      <c r="AB29" s="77"/>
      <c r="AC29" s="75"/>
      <c r="AD29" s="77"/>
      <c r="AE29" s="78"/>
      <c r="AF29" s="77"/>
      <c r="AG29" s="76"/>
      <c r="AH29" s="77"/>
      <c r="AI29" s="76"/>
      <c r="AJ29" s="77"/>
    </row>
    <row r="30" spans="1:36" ht="33.950000000000003" customHeight="1" x14ac:dyDescent="0.15">
      <c r="A30" s="5">
        <v>29</v>
      </c>
      <c r="B30" s="10"/>
      <c r="C30" s="11"/>
      <c r="D30" s="11"/>
      <c r="E30" s="11"/>
      <c r="F30" s="11"/>
      <c r="G30" s="11" t="str">
        <f t="shared" si="0"/>
        <v/>
      </c>
      <c r="H30" s="11"/>
      <c r="I30" s="11"/>
      <c r="J30" s="11"/>
      <c r="K30" s="11"/>
      <c r="L30" s="11"/>
      <c r="M30" s="11"/>
      <c r="N30" s="14"/>
      <c r="O30" s="96"/>
      <c r="P30" s="22"/>
      <c r="Q30" s="75" t="str">
        <f>IF(OR('受験者名簿（～30名用）'!U30="○",'受験者名簿（～30名用）'!U30="再"),"フィットネス基礎理論","")</f>
        <v/>
      </c>
      <c r="R30" s="76" t="str">
        <f>IF(OR('受験者名簿（～30名用）'!V30="○",'受験者名簿（～30名用）'!V30="再"),"グループエクササイズ指導理論","")</f>
        <v/>
      </c>
      <c r="S30" s="76" t="str">
        <f>IF(OR('受験者名簿（～30名用）'!W30="○",'受験者名簿（～30名用）'!W30="再"),"エアロビックダンスエクササイズ指導理論","")</f>
        <v/>
      </c>
      <c r="T30" s="76" t="str">
        <f>IF(OR('受験者名簿（～30名用）'!X30="○",'受験者名簿（～30名用）'!X30="再"),"レジスタンスエクササイズ指導理論","")</f>
        <v/>
      </c>
      <c r="U30" s="76" t="str">
        <f>IF(OR('受験者名簿（～30名用）'!Y30="○",'受験者名簿（～30名用）'!Y30="再"),"ストレッチングエクササイズ指導理論","")</f>
        <v/>
      </c>
      <c r="V30" s="76" t="str">
        <f>IF(OR('受験者名簿（～30名用）'!Z30="○",'受験者名簿（～30名用）'!Z30="再"),"アクアウォーキングエクササイズ指導理論","")</f>
        <v/>
      </c>
      <c r="W30" s="76" t="str">
        <f>IF(OR('受験者名簿（～30名用）'!AA30="○",'受験者名簿（～30名用）'!AA30="再"),"アクアダンスエクササイズ指導理論","")</f>
        <v/>
      </c>
      <c r="X30" s="77" t="str">
        <f>IF(OR('受験者名簿（～30名用）'!AB30="○",'受験者名簿（～30名用）'!AB30="再"),"ウォーキングエクササイズ指導理論","")</f>
        <v/>
      </c>
      <c r="Y30" s="78"/>
      <c r="Z30" s="76"/>
      <c r="AA30" s="75"/>
      <c r="AB30" s="77"/>
      <c r="AC30" s="75"/>
      <c r="AD30" s="77"/>
      <c r="AE30" s="78"/>
      <c r="AF30" s="77"/>
      <c r="AG30" s="76"/>
      <c r="AH30" s="77"/>
      <c r="AI30" s="76"/>
      <c r="AJ30" s="77"/>
    </row>
    <row r="31" spans="1:36" ht="33.950000000000003" customHeight="1" thickBot="1" x14ac:dyDescent="0.2">
      <c r="A31" s="24">
        <v>30</v>
      </c>
      <c r="B31" s="25"/>
      <c r="C31" s="26"/>
      <c r="D31" s="26"/>
      <c r="E31" s="26"/>
      <c r="F31" s="26"/>
      <c r="G31" s="26" t="str">
        <f t="shared" si="0"/>
        <v/>
      </c>
      <c r="H31" s="26"/>
      <c r="I31" s="26"/>
      <c r="J31" s="26"/>
      <c r="K31" s="26"/>
      <c r="L31" s="26"/>
      <c r="M31" s="26"/>
      <c r="N31" s="27"/>
      <c r="O31" s="99"/>
      <c r="P31" s="28"/>
      <c r="Q31" s="79" t="str">
        <f>IF(OR('受験者名簿（～30名用）'!U31="○",'受験者名簿（～30名用）'!U31="再"),"フィットネス基礎理論","")</f>
        <v/>
      </c>
      <c r="R31" s="80" t="str">
        <f>IF(OR('受験者名簿（～30名用）'!V31="○",'受験者名簿（～30名用）'!V31="再"),"グループエクササイズ指導理論","")</f>
        <v/>
      </c>
      <c r="S31" s="80" t="str">
        <f>IF(OR('受験者名簿（～30名用）'!W31="○",'受験者名簿（～30名用）'!W31="再"),"エアロビックダンスエクササイズ指導理論","")</f>
        <v/>
      </c>
      <c r="T31" s="80" t="str">
        <f>IF(OR('受験者名簿（～30名用）'!X31="○",'受験者名簿（～30名用）'!X31="再"),"レジスタンスエクササイズ指導理論","")</f>
        <v/>
      </c>
      <c r="U31" s="80" t="str">
        <f>IF(OR('受験者名簿（～30名用）'!Y31="○",'受験者名簿（～30名用）'!Y31="再"),"ストレッチングエクササイズ指導理論","")</f>
        <v/>
      </c>
      <c r="V31" s="80" t="str">
        <f>IF(OR('受験者名簿（～30名用）'!Z31="○",'受験者名簿（～30名用）'!Z31="再"),"アクアウォーキングエクササイズ指導理論","")</f>
        <v/>
      </c>
      <c r="W31" s="80" t="str">
        <f>IF(OR('受験者名簿（～30名用）'!AA31="○",'受験者名簿（～30名用）'!AA31="再"),"アクアダンスエクササイズ指導理論","")</f>
        <v/>
      </c>
      <c r="X31" s="81" t="str">
        <f>IF(OR('受験者名簿（～30名用）'!AB31="○",'受験者名簿（～30名用）'!AB31="再"),"ウォーキングエクササイズ指導理論","")</f>
        <v/>
      </c>
      <c r="Y31" s="82"/>
      <c r="Z31" s="80"/>
      <c r="AA31" s="79"/>
      <c r="AB31" s="81"/>
      <c r="AC31" s="79"/>
      <c r="AD31" s="81"/>
      <c r="AE31" s="82"/>
      <c r="AF31" s="81"/>
      <c r="AG31" s="80"/>
      <c r="AH31" s="81"/>
      <c r="AI31" s="80"/>
      <c r="AJ31" s="81"/>
    </row>
    <row r="32" spans="1:36" ht="33.950000000000003" customHeight="1" thickBot="1" x14ac:dyDescent="0.2">
      <c r="A32" s="45"/>
      <c r="B32" s="46"/>
      <c r="C32" s="46"/>
      <c r="D32" s="46"/>
      <c r="E32" s="46"/>
      <c r="F32" s="46"/>
      <c r="G32" s="46" t="str">
        <f>IF(B32="","",G31)</f>
        <v/>
      </c>
      <c r="H32" s="46"/>
      <c r="I32" s="46"/>
      <c r="J32" s="46"/>
      <c r="K32" s="46"/>
      <c r="L32" s="46"/>
      <c r="M32" s="46"/>
      <c r="N32" s="46"/>
      <c r="O32" s="47"/>
      <c r="P32" s="87" t="s">
        <v>51</v>
      </c>
      <c r="Q32" s="88">
        <f>COUNTIF(Q2:Q31,"○")</f>
        <v>0</v>
      </c>
      <c r="R32" s="89">
        <f t="shared" ref="R32:AJ32" si="1">COUNTIF(R2:R31,"○")</f>
        <v>0</v>
      </c>
      <c r="S32" s="89">
        <f t="shared" si="1"/>
        <v>0</v>
      </c>
      <c r="T32" s="89">
        <f t="shared" si="1"/>
        <v>0</v>
      </c>
      <c r="U32" s="89">
        <f t="shared" si="1"/>
        <v>0</v>
      </c>
      <c r="V32" s="89">
        <f t="shared" si="1"/>
        <v>0</v>
      </c>
      <c r="W32" s="89">
        <f t="shared" si="1"/>
        <v>0</v>
      </c>
      <c r="X32" s="94">
        <f t="shared" si="1"/>
        <v>0</v>
      </c>
      <c r="Y32" s="90">
        <f t="shared" si="1"/>
        <v>0</v>
      </c>
      <c r="Z32" s="100">
        <f t="shared" si="1"/>
        <v>0</v>
      </c>
      <c r="AA32" s="90">
        <f t="shared" si="1"/>
        <v>0</v>
      </c>
      <c r="AB32" s="92">
        <f t="shared" si="1"/>
        <v>0</v>
      </c>
      <c r="AC32" s="90">
        <f t="shared" si="1"/>
        <v>0</v>
      </c>
      <c r="AD32" s="92">
        <f t="shared" si="1"/>
        <v>0</v>
      </c>
      <c r="AE32" s="102">
        <f t="shared" si="1"/>
        <v>0</v>
      </c>
      <c r="AF32" s="92">
        <f t="shared" si="1"/>
        <v>0</v>
      </c>
      <c r="AG32" s="91">
        <f t="shared" si="1"/>
        <v>0</v>
      </c>
      <c r="AH32" s="92">
        <f t="shared" si="1"/>
        <v>0</v>
      </c>
      <c r="AI32" s="91">
        <f t="shared" si="1"/>
        <v>0</v>
      </c>
      <c r="AJ32" s="92">
        <f t="shared" si="1"/>
        <v>0</v>
      </c>
    </row>
    <row r="33" spans="1:36" ht="33.950000000000003" customHeight="1" thickBot="1" x14ac:dyDescent="0.2">
      <c r="A33" s="48"/>
      <c r="B33" s="49"/>
      <c r="C33" s="49"/>
      <c r="D33" s="49"/>
      <c r="E33" s="49"/>
      <c r="F33" s="49"/>
      <c r="G33" s="49" t="str">
        <f>IF(B33="","",G32)</f>
        <v/>
      </c>
      <c r="H33" s="49"/>
      <c r="I33" s="49"/>
      <c r="J33" s="49"/>
      <c r="K33" s="49"/>
      <c r="L33" s="49"/>
      <c r="M33" s="49"/>
      <c r="N33" s="49"/>
      <c r="O33" s="50"/>
      <c r="P33" s="87" t="s">
        <v>52</v>
      </c>
      <c r="Q33" s="88">
        <f>COUNTIF(Q3:Q31,"再")</f>
        <v>0</v>
      </c>
      <c r="R33" s="89">
        <f t="shared" ref="R33:AJ33" si="2">COUNTIF(R3:R31,"再")</f>
        <v>0</v>
      </c>
      <c r="S33" s="89">
        <f t="shared" si="2"/>
        <v>0</v>
      </c>
      <c r="T33" s="89">
        <f t="shared" si="2"/>
        <v>0</v>
      </c>
      <c r="U33" s="89">
        <f t="shared" si="2"/>
        <v>0</v>
      </c>
      <c r="V33" s="89">
        <f t="shared" si="2"/>
        <v>0</v>
      </c>
      <c r="W33" s="89">
        <f t="shared" si="2"/>
        <v>0</v>
      </c>
      <c r="X33" s="94">
        <f t="shared" si="2"/>
        <v>0</v>
      </c>
      <c r="Y33" s="90">
        <f t="shared" si="2"/>
        <v>0</v>
      </c>
      <c r="Z33" s="100">
        <f t="shared" si="2"/>
        <v>0</v>
      </c>
      <c r="AA33" s="90">
        <f t="shared" si="2"/>
        <v>0</v>
      </c>
      <c r="AB33" s="92">
        <f t="shared" si="2"/>
        <v>0</v>
      </c>
      <c r="AC33" s="90">
        <f t="shared" si="2"/>
        <v>0</v>
      </c>
      <c r="AD33" s="92">
        <f t="shared" si="2"/>
        <v>0</v>
      </c>
      <c r="AE33" s="102">
        <f t="shared" si="2"/>
        <v>0</v>
      </c>
      <c r="AF33" s="92">
        <f t="shared" si="2"/>
        <v>0</v>
      </c>
      <c r="AG33" s="91">
        <f t="shared" si="2"/>
        <v>0</v>
      </c>
      <c r="AH33" s="92">
        <f t="shared" si="2"/>
        <v>0</v>
      </c>
      <c r="AI33" s="91">
        <f t="shared" si="2"/>
        <v>0</v>
      </c>
      <c r="AJ33" s="92">
        <f t="shared" si="2"/>
        <v>0</v>
      </c>
    </row>
    <row r="34" spans="1:36" ht="33.950000000000003" customHeight="1" thickBot="1" x14ac:dyDescent="0.2">
      <c r="A34" s="48"/>
      <c r="B34" s="49"/>
      <c r="C34" s="49"/>
      <c r="D34" s="49"/>
      <c r="E34" s="49"/>
      <c r="F34" s="49"/>
      <c r="G34" s="49" t="str">
        <f>IF(B34="","",G33)</f>
        <v/>
      </c>
      <c r="H34" s="49"/>
      <c r="I34" s="49"/>
      <c r="J34" s="49"/>
      <c r="K34" s="49"/>
      <c r="L34" s="49"/>
      <c r="M34" s="49"/>
      <c r="N34" s="49"/>
      <c r="O34" s="50"/>
      <c r="P34" s="103" t="s">
        <v>53</v>
      </c>
      <c r="Q34" s="104">
        <f>SUM(Q32:Q33)</f>
        <v>0</v>
      </c>
      <c r="R34" s="105">
        <f t="shared" ref="R34:AJ34" si="3">SUM(R32:R33)</f>
        <v>0</v>
      </c>
      <c r="S34" s="106">
        <f t="shared" si="3"/>
        <v>0</v>
      </c>
      <c r="T34" s="107">
        <f t="shared" si="3"/>
        <v>0</v>
      </c>
      <c r="U34" s="108">
        <f t="shared" si="3"/>
        <v>0</v>
      </c>
      <c r="V34" s="109">
        <f t="shared" si="3"/>
        <v>0</v>
      </c>
      <c r="W34" s="110">
        <f t="shared" si="3"/>
        <v>0</v>
      </c>
      <c r="X34" s="111">
        <f t="shared" si="3"/>
        <v>0</v>
      </c>
      <c r="Y34" s="112">
        <f t="shared" si="3"/>
        <v>0</v>
      </c>
      <c r="Z34" s="113">
        <f t="shared" si="3"/>
        <v>0</v>
      </c>
      <c r="AA34" s="114">
        <f t="shared" si="3"/>
        <v>0</v>
      </c>
      <c r="AB34" s="115">
        <f t="shared" si="3"/>
        <v>0</v>
      </c>
      <c r="AC34" s="116">
        <f t="shared" si="3"/>
        <v>0</v>
      </c>
      <c r="AD34" s="117">
        <f t="shared" si="3"/>
        <v>0</v>
      </c>
      <c r="AE34" s="118">
        <f t="shared" si="3"/>
        <v>0</v>
      </c>
      <c r="AF34" s="119">
        <f t="shared" si="3"/>
        <v>0</v>
      </c>
      <c r="AG34" s="120">
        <f t="shared" si="3"/>
        <v>0</v>
      </c>
      <c r="AH34" s="121">
        <f t="shared" si="3"/>
        <v>0</v>
      </c>
      <c r="AI34" s="122">
        <f t="shared" si="3"/>
        <v>0</v>
      </c>
      <c r="AJ34" s="111">
        <f t="shared" si="3"/>
        <v>0</v>
      </c>
    </row>
  </sheetData>
  <dataConsolidate/>
  <phoneticPr fontId="11"/>
  <dataValidations count="3">
    <dataValidation type="list" allowBlank="1" showInputMessage="1" showErrorMessage="1" sqref="O2:O31" xr:uid="{00000000-0002-0000-0300-000000000000}">
      <formula1>"初,2回目以降"</formula1>
    </dataValidation>
    <dataValidation type="custom" allowBlank="1" showInputMessage="1" showErrorMessage="1" errorTitle="半角のみ" error="半角文字のみを入力を入力してください。" sqref="H2:H34" xr:uid="{00000000-0002-0000-0300-000001000000}">
      <formula1>H2=ASC(H2)</formula1>
    </dataValidation>
    <dataValidation type="list" allowBlank="1" showInputMessage="1" showErrorMessage="1" sqref="F2:F34" xr:uid="{00000000-0002-0000-0300-000002000000}">
      <formula1>"男,女"</formula1>
    </dataValidation>
  </dataValidations>
  <printOptions horizontalCentered="1"/>
  <pageMargins left="0.31496062992125984" right="0.31496062992125984" top="0.98425196850393704" bottom="0.35433070866141736" header="0.51181102362204722" footer="0.31496062992125984"/>
  <pageSetup paperSize="9" scale="40" orientation="landscape" horizontalDpi="1200" verticalDpi="1200" r:id="rId1"/>
  <headerFooter>
    <oddHeader xml:space="preserve">&amp;L&amp;"HG丸ｺﾞｼｯｸM-PRO,標準"&amp;14  H27年度&amp;C&amp;"HG丸ｺﾞｼｯｸM-PRO,標準"&amp;16JAFA-GFI養成校　受験者名簿&amp;R&amp;"HG丸ｺﾞｼｯｸM-PRO,標準"（GFI書式6）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受験者名簿（～30名用）</vt:lpstr>
      <vt:lpstr>受験者名簿（～30名用） 【入力例】</vt:lpstr>
      <vt:lpstr>インポートファイル</vt:lpstr>
      <vt:lpstr>封筒印刷用</vt:lpstr>
      <vt:lpstr>'受験者名簿（～30名用）'!Print_Area</vt:lpstr>
      <vt:lpstr>'受験者名簿（～30名用） 【入力例】'!Print_Area</vt:lpstr>
      <vt:lpstr>封筒印刷用!Print_Area</vt:lpstr>
      <vt:lpstr>'受験者名簿（～30名用）'!Print_Titles</vt:lpstr>
      <vt:lpstr>'受験者名簿（～30名用） 【入力例】'!Print_Titles</vt:lpstr>
      <vt:lpstr>封筒印刷用!Print_Titles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dc:creator>
  <cp:lastModifiedBy>米田 紀子</cp:lastModifiedBy>
  <cp:lastPrinted>2023-10-05T07:13:19Z</cp:lastPrinted>
  <dcterms:created xsi:type="dcterms:W3CDTF">2013-03-22T06:11:03Z</dcterms:created>
  <dcterms:modified xsi:type="dcterms:W3CDTF">2023-10-06T08:15:53Z</dcterms:modified>
</cp:coreProperties>
</file>